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948CCBA3-F0F9-4EFC-B797-F79B3EA6E77B}" xr6:coauthVersionLast="45" xr6:coauthVersionMax="45" xr10:uidLastSave="{00000000-0000-0000-0000-000000000000}"/>
  <bookViews>
    <workbookView xWindow="-110" yWindow="-110" windowWidth="19420" windowHeight="10420" xr2:uid="{0313F914-6951-40BA-8CB9-2928798917DE}"/>
  </bookViews>
  <sheets>
    <sheet name="2020 EDADIT Amort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E8" i="1"/>
  <c r="G13" i="1"/>
  <c r="G27" i="1"/>
  <c r="G47" i="1"/>
  <c r="E9" i="1"/>
  <c r="K9" i="1"/>
  <c r="E10" i="1"/>
  <c r="K10" i="1"/>
  <c r="M10" i="1"/>
  <c r="E11" i="1"/>
  <c r="E13" i="1"/>
  <c r="K11" i="1"/>
  <c r="M11" i="1"/>
  <c r="C13" i="1"/>
  <c r="D13" i="1"/>
  <c r="H13" i="1"/>
  <c r="I13" i="1"/>
  <c r="J13" i="1"/>
  <c r="J27" i="1"/>
  <c r="E16" i="1"/>
  <c r="K16" i="1"/>
  <c r="M16" i="1"/>
  <c r="E17" i="1"/>
  <c r="K17" i="1"/>
  <c r="E18" i="1"/>
  <c r="K18" i="1"/>
  <c r="M18" i="1"/>
  <c r="E19" i="1"/>
  <c r="K19" i="1"/>
  <c r="M19" i="1"/>
  <c r="E20" i="1"/>
  <c r="K20" i="1"/>
  <c r="M20" i="1"/>
  <c r="E21" i="1"/>
  <c r="K21" i="1"/>
  <c r="C23" i="1"/>
  <c r="C27" i="1"/>
  <c r="D23" i="1"/>
  <c r="D27" i="1"/>
  <c r="D47" i="1"/>
  <c r="G23" i="1"/>
  <c r="H23" i="1"/>
  <c r="H27" i="1"/>
  <c r="I23" i="1"/>
  <c r="I27" i="1"/>
  <c r="I47" i="1"/>
  <c r="J23" i="1"/>
  <c r="E25" i="1"/>
  <c r="K25" i="1"/>
  <c r="E30" i="1"/>
  <c r="K30" i="1"/>
  <c r="M30" i="1"/>
  <c r="E31" i="1"/>
  <c r="K31" i="1"/>
  <c r="M31" i="1"/>
  <c r="E32" i="1"/>
  <c r="K32" i="1"/>
  <c r="M32" i="1"/>
  <c r="E33" i="1"/>
  <c r="K33" i="1"/>
  <c r="M33" i="1"/>
  <c r="E34" i="1"/>
  <c r="K34" i="1"/>
  <c r="M34" i="1"/>
  <c r="E35" i="1"/>
  <c r="K35" i="1"/>
  <c r="M35" i="1"/>
  <c r="E36" i="1"/>
  <c r="K36" i="1"/>
  <c r="M36" i="1"/>
  <c r="E37" i="1"/>
  <c r="K37" i="1"/>
  <c r="M37" i="1"/>
  <c r="E38" i="1"/>
  <c r="K38" i="1"/>
  <c r="M38" i="1"/>
  <c r="E39" i="1"/>
  <c r="K39" i="1"/>
  <c r="M39" i="1"/>
  <c r="E40" i="1"/>
  <c r="K40" i="1"/>
  <c r="M40" i="1"/>
  <c r="E41" i="1"/>
  <c r="K41" i="1"/>
  <c r="M41" i="1"/>
  <c r="E42" i="1"/>
  <c r="K42" i="1"/>
  <c r="M42" i="1"/>
  <c r="E43" i="1"/>
  <c r="K43" i="1"/>
  <c r="K45" i="1"/>
  <c r="C45" i="1"/>
  <c r="D45" i="1"/>
  <c r="E45" i="1"/>
  <c r="G45" i="1"/>
  <c r="H45" i="1"/>
  <c r="I45" i="1"/>
  <c r="J45" i="1"/>
  <c r="J47" i="1"/>
  <c r="M9" i="1"/>
  <c r="M25" i="1"/>
  <c r="C47" i="1"/>
  <c r="M21" i="1"/>
  <c r="M23" i="1"/>
  <c r="M17" i="1"/>
  <c r="E23" i="1"/>
  <c r="E27" i="1"/>
  <c r="H47" i="1"/>
  <c r="E47" i="1"/>
  <c r="M43" i="1"/>
  <c r="M45" i="1"/>
  <c r="K23" i="1"/>
  <c r="K13" i="1"/>
  <c r="K27" i="1"/>
  <c r="K47" i="1"/>
  <c r="M8" i="1"/>
  <c r="M13" i="1"/>
  <c r="M27" i="1"/>
  <c r="M47" i="1"/>
</calcChain>
</file>

<file path=xl/sharedStrings.xml><?xml version="1.0" encoding="utf-8"?>
<sst xmlns="http://schemas.openxmlformats.org/spreadsheetml/2006/main" count="55" uniqueCount="55">
  <si>
    <t>**** - Amortized entirely over 1 year in 2018.</t>
  </si>
  <si>
    <t>*** - Amortization subject to pending SCE private letter ruling request and/or IRS guidance developed from IRS Notice 2019-33.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</si>
  <si>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</si>
  <si>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</si>
  <si>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</si>
  <si>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</si>
  <si>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</si>
  <si>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</si>
  <si>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</si>
  <si>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</si>
  <si>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</si>
  <si>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</si>
  <si>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</si>
  <si>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</si>
  <si>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</si>
  <si>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</si>
  <si>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</si>
  <si>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</si>
  <si>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</si>
  <si>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</si>
  <si>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</si>
  <si>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</si>
  <si>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</si>
  <si>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</si>
  <si>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</si>
  <si>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</si>
  <si>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</si>
  <si>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</si>
  <si>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</si>
  <si>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</si>
  <si>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</si>
  <si>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</si>
  <si>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</si>
  <si>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</si>
  <si>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</si>
  <si>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Computational Error in Original Offer (2018 only)</t>
  </si>
  <si>
    <t>ADJUSTMENTS TO 2018 AMORTIZATION (Update based on Final CPUC decision on methodolgy)</t>
  </si>
  <si>
    <t>RETURN-TO-PROVISION UPDATES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</si>
  <si>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</si>
  <si>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</si>
  <si>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</si>
  <si>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</si>
  <si>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</si>
  <si>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</si>
  <si>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</si>
  <si>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</si>
  <si>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</si>
  <si>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SCE FERC</t>
  </si>
  <si>
    <t>2020 EXCESS DEFERRED INCOME TAXES</t>
  </si>
  <si>
    <t>BEGINNING 1/1/2020 FERC-RELATED (EXCESS0/DEFICIENT DEFERRED TAXES -TO2020, 9-ADIT, LINE 4</t>
  </si>
  <si>
    <t xml:space="preserve">ADJUSTED 1/1/2020 FERC-RELATED EDADIT BALANCE </t>
  </si>
  <si>
    <t>2020 FERC-RELATED AMORTIZATION OF EXCESS DEFERRED TAXES</t>
  </si>
  <si>
    <t>2020 4-YEAR AMORTIZATION OF UNPROTECTED PROPERTY RELATED</t>
  </si>
  <si>
    <t>2020 FINAL AMORTIZATION OF EDIT</t>
  </si>
  <si>
    <t>12/31/2020 FERC-RELATED (EXCESS)/DEFICIENT DEFERRED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</si>
</sst>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</cellStyleXfs>
  <cellXfs count="46">
    <xf numFmtId="0" fontId="0" fillId="0" borderId="0" xfId="0"/>
    <xf numFmtId="43" fontId="0" fillId="0" borderId="0" xfId="1" applyFont="1"/>
    <xf numFmtId="43" fontId="4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5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6" fillId="0" borderId="0" xfId="0" applyFon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3" fontId="0" fillId="0" borderId="2" xfId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4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7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8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44367BA1-1A09-4053-8B58-0F178561F0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FCBA-344D-4915-B3FA-04776A6DBF40}">
  <dimension ref="A1:M52"/>
  <sheetViews>
    <sheetView tabSelected="1" zoomScaleNormal="100" zoomScalePageLayoutView="80" workbookViewId="0"/>
  </sheetViews>
  <sheetFormatPr defaultColWidth="16.7265625" defaultRowHeight="14.5" x14ac:dyDescent="0.35"/>
  <cols>
    <col min="1" max="1" width="6.7265625" style="1" customWidth="1"/>
    <col min="2" max="2" width="34.1796875" style="1" bestFit="1" customWidth="1"/>
    <col min="3" max="5" width="16.7265625" style="1"/>
    <col min="6" max="6" width="2.7265625" style="1" customWidth="1"/>
    <col min="7" max="10" width="16.7265625" style="1"/>
    <col min="11" max="11" width="16.7265625" style="1" customWidth="1"/>
    <col min="12" max="12" width="2.7265625" style="1" customWidth="1"/>
    <col min="13" max="13" width="19.7265625" style="1" customWidth="1"/>
    <col min="14" max="16384" width="16.7265625" style="1"/>
  </cols>
  <sheetData>
    <row r="1" spans="1:13" ht="15" thickBot="1" x14ac:dyDescent="0.4">
      <c r="A1" s="41"/>
      <c r="B1" s="40"/>
      <c r="C1" s="42"/>
      <c r="D1" s="42"/>
    </row>
    <row r="2" spans="1:13" ht="15" thickBot="1" x14ac:dyDescent="0.4">
      <c r="C2" s="43" t="s">
        <v>47</v>
      </c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ht="15" thickBot="1" x14ac:dyDescent="0.4">
      <c r="A3" s="41"/>
      <c r="B3" s="40"/>
      <c r="C3" s="43" t="s">
        <v>48</v>
      </c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x14ac:dyDescent="0.35">
      <c r="C4" s="39"/>
      <c r="D4" s="39"/>
      <c r="E4" s="39"/>
      <c r="F4" s="39"/>
      <c r="G4" s="39"/>
      <c r="H4" s="39"/>
      <c r="I4" s="39"/>
      <c r="J4" s="39"/>
    </row>
    <row r="5" spans="1:13" ht="15" thickBot="1" x14ac:dyDescent="0.4">
      <c r="C5" s="37" t="s">
        <v>46</v>
      </c>
      <c r="D5" s="37" t="s">
        <v>45</v>
      </c>
      <c r="E5" s="37" t="s">
        <v>44</v>
      </c>
      <c r="F5" s="38"/>
      <c r="G5" s="37" t="s">
        <v>43</v>
      </c>
      <c r="H5" s="37" t="s">
        <v>42</v>
      </c>
      <c r="I5" s="37" t="s">
        <v>41</v>
      </c>
      <c r="J5" s="37" t="s">
        <v>40</v>
      </c>
      <c r="K5" s="37" t="s">
        <v>39</v>
      </c>
      <c r="M5" s="37" t="s">
        <v>38</v>
      </c>
    </row>
    <row r="6" spans="1:13" ht="102" thickBot="1" x14ac:dyDescent="0.4">
      <c r="B6"/>
      <c r="C6" s="34" t="s">
        <v>49</v>
      </c>
      <c r="D6" s="36" t="s">
        <v>37</v>
      </c>
      <c r="E6" s="36" t="s">
        <v>50</v>
      </c>
      <c r="F6" s="35"/>
      <c r="G6" s="34" t="s">
        <v>51</v>
      </c>
      <c r="H6" s="36" t="s">
        <v>52</v>
      </c>
      <c r="I6" s="36" t="s">
        <v>36</v>
      </c>
      <c r="J6" s="36" t="s">
        <v>35</v>
      </c>
      <c r="K6" s="34" t="s">
        <v>53</v>
      </c>
      <c r="L6" s="35"/>
      <c r="M6" s="34" t="s">
        <v>54</v>
      </c>
    </row>
    <row r="7" spans="1:13" x14ac:dyDescent="0.35">
      <c r="A7" s="13">
        <v>1</v>
      </c>
      <c r="B7" s="20" t="s">
        <v>34</v>
      </c>
      <c r="C7" s="16"/>
      <c r="D7"/>
      <c r="E7" s="16"/>
      <c r="F7" s="33"/>
      <c r="G7" s="16"/>
      <c r="H7" s="16"/>
      <c r="L7" s="3"/>
    </row>
    <row r="8" spans="1:13" x14ac:dyDescent="0.35">
      <c r="A8" s="13">
        <f t="shared" ref="A8:A47" si="0">+A7+1</f>
        <v>2</v>
      </c>
      <c r="B8" t="s">
        <v>33</v>
      </c>
      <c r="C8" s="16">
        <v>-594282897</v>
      </c>
      <c r="D8" s="19">
        <v>-639485</v>
      </c>
      <c r="E8" s="19">
        <f>+D8+C8</f>
        <v>-594922382</v>
      </c>
      <c r="F8" s="19"/>
      <c r="G8" s="16">
        <v>6717071</v>
      </c>
      <c r="H8" s="16"/>
      <c r="I8" s="4"/>
      <c r="K8" s="4">
        <f>SUM(G8:J8)</f>
        <v>6717071</v>
      </c>
      <c r="L8" s="3"/>
      <c r="M8" s="4">
        <f>ROUND(+K8+E8,0)</f>
        <v>-588205311</v>
      </c>
    </row>
    <row r="9" spans="1:13" x14ac:dyDescent="0.35">
      <c r="A9" s="13">
        <f t="shared" si="0"/>
        <v>3</v>
      </c>
      <c r="B9" t="s">
        <v>32</v>
      </c>
      <c r="C9" s="16">
        <v>7117930</v>
      </c>
      <c r="D9" s="19">
        <v>453808</v>
      </c>
      <c r="E9" s="19">
        <f>+D9+C9</f>
        <v>7571738</v>
      </c>
      <c r="F9" s="19"/>
      <c r="G9" s="16">
        <v>-1131502</v>
      </c>
      <c r="H9" s="16"/>
      <c r="I9" s="4"/>
      <c r="K9" s="4">
        <f>SUM(G9:J9)</f>
        <v>-1131502</v>
      </c>
      <c r="L9" s="3"/>
      <c r="M9" s="4">
        <f>ROUND(+K9+E9,0)</f>
        <v>6440236</v>
      </c>
    </row>
    <row r="10" spans="1:13" x14ac:dyDescent="0.35">
      <c r="A10" s="13">
        <f t="shared" si="0"/>
        <v>4</v>
      </c>
      <c r="B10" t="s">
        <v>31</v>
      </c>
      <c r="C10" s="16">
        <v>4041380</v>
      </c>
      <c r="D10" s="19"/>
      <c r="E10" s="19">
        <f>+D10+C10</f>
        <v>4041380</v>
      </c>
      <c r="F10" s="19"/>
      <c r="G10" s="16">
        <v>-898084</v>
      </c>
      <c r="H10" s="16"/>
      <c r="I10" s="4"/>
      <c r="K10" s="4">
        <f>SUM(G10:J10)</f>
        <v>-898084</v>
      </c>
      <c r="L10" s="3"/>
      <c r="M10" s="4">
        <f>ROUND(+K10+E10,0)</f>
        <v>3143296</v>
      </c>
    </row>
    <row r="11" spans="1:13" x14ac:dyDescent="0.35">
      <c r="A11" s="13">
        <f t="shared" si="0"/>
        <v>5</v>
      </c>
      <c r="B11" t="s">
        <v>30</v>
      </c>
      <c r="C11" s="16">
        <v>20691551</v>
      </c>
      <c r="D11" s="19"/>
      <c r="E11" s="19">
        <f>+D11+C11</f>
        <v>20691551</v>
      </c>
      <c r="F11" s="18"/>
      <c r="G11" s="16">
        <v>-16180</v>
      </c>
      <c r="H11" s="16"/>
      <c r="I11" s="4"/>
      <c r="K11" s="4">
        <f>SUM(G11:J11)</f>
        <v>-16180</v>
      </c>
      <c r="L11" s="3"/>
      <c r="M11" s="4">
        <f>ROUND(+K11+E11,0)</f>
        <v>20675371</v>
      </c>
    </row>
    <row r="12" spans="1:13" x14ac:dyDescent="0.3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L12" s="3"/>
    </row>
    <row r="13" spans="1:13" x14ac:dyDescent="0.35">
      <c r="A13" s="13">
        <f t="shared" si="0"/>
        <v>7</v>
      </c>
      <c r="B13"/>
      <c r="C13" s="25">
        <f>SUM(C8:C12)</f>
        <v>-562432036</v>
      </c>
      <c r="D13" s="25">
        <f>SUM(D8:D12)</f>
        <v>-185677</v>
      </c>
      <c r="E13" s="25">
        <f>SUM(E8:E12)</f>
        <v>-562617713</v>
      </c>
      <c r="F13" s="17"/>
      <c r="G13" s="25">
        <f>SUM(G8:G12)</f>
        <v>4671305</v>
      </c>
      <c r="H13" s="25">
        <f>SUM(H8:H12)</f>
        <v>0</v>
      </c>
      <c r="I13" s="25">
        <f>SUM(I8:I12)</f>
        <v>0</v>
      </c>
      <c r="J13" s="25">
        <f>SUM(J8:J12)</f>
        <v>0</v>
      </c>
      <c r="K13" s="25">
        <f>SUM(K8:K12)</f>
        <v>4671305</v>
      </c>
      <c r="L13" s="33"/>
      <c r="M13" s="25">
        <f>SUM(M8:M12)</f>
        <v>-557946408</v>
      </c>
    </row>
    <row r="14" spans="1:13" x14ac:dyDescent="0.35">
      <c r="A14" s="13">
        <f t="shared" si="0"/>
        <v>8</v>
      </c>
      <c r="B14"/>
      <c r="C14" s="16"/>
      <c r="D14" s="16"/>
      <c r="E14" s="16"/>
      <c r="F14" s="17"/>
      <c r="G14" s="16"/>
      <c r="H14" s="16"/>
      <c r="L14" s="3"/>
    </row>
    <row r="15" spans="1:13" x14ac:dyDescent="0.35">
      <c r="A15" s="13">
        <f t="shared" si="0"/>
        <v>9</v>
      </c>
      <c r="B15" s="20" t="s">
        <v>29</v>
      </c>
      <c r="C15" s="16"/>
      <c r="D15" s="16"/>
      <c r="E15" s="16"/>
      <c r="F15" s="17"/>
      <c r="G15" s="16"/>
      <c r="H15" s="16"/>
      <c r="L15" s="3"/>
    </row>
    <row r="16" spans="1:13" x14ac:dyDescent="0.35">
      <c r="A16" s="13">
        <f t="shared" si="0"/>
        <v>10</v>
      </c>
      <c r="B16" t="s">
        <v>28</v>
      </c>
      <c r="C16" s="16">
        <v>-14422252</v>
      </c>
      <c r="D16" s="19"/>
      <c r="E16" s="19">
        <f t="shared" ref="E16:E21" si="1">+D16+C16</f>
        <v>-14422252</v>
      </c>
      <c r="F16" s="18"/>
      <c r="G16" s="16"/>
      <c r="H16" s="19">
        <v>7211126</v>
      </c>
      <c r="I16" s="4"/>
      <c r="J16" s="4"/>
      <c r="K16" s="4">
        <f t="shared" ref="K16:K21" si="2">SUM(G16:J16)</f>
        <v>7211126</v>
      </c>
      <c r="L16" s="28"/>
      <c r="M16" s="4">
        <f t="shared" ref="M16:M21" si="3">ROUND(+K16+E16,0)</f>
        <v>-7211126</v>
      </c>
    </row>
    <row r="17" spans="1:13" x14ac:dyDescent="0.35">
      <c r="A17" s="13">
        <f t="shared" si="0"/>
        <v>11</v>
      </c>
      <c r="B17" t="s">
        <v>27</v>
      </c>
      <c r="C17" s="16">
        <v>-2443613</v>
      </c>
      <c r="D17" s="19"/>
      <c r="E17" s="19">
        <f t="shared" si="1"/>
        <v>-2443613</v>
      </c>
      <c r="F17" s="18"/>
      <c r="G17" s="16"/>
      <c r="H17" s="19">
        <v>1221806</v>
      </c>
      <c r="I17" s="4"/>
      <c r="J17" s="4"/>
      <c r="K17" s="4">
        <f t="shared" si="2"/>
        <v>1221806</v>
      </c>
      <c r="L17" s="28"/>
      <c r="M17" s="4">
        <f t="shared" si="3"/>
        <v>-1221807</v>
      </c>
    </row>
    <row r="18" spans="1:13" x14ac:dyDescent="0.35">
      <c r="A18" s="13">
        <f t="shared" si="0"/>
        <v>12</v>
      </c>
      <c r="B18" t="s">
        <v>26</v>
      </c>
      <c r="C18" s="16">
        <v>-20371308</v>
      </c>
      <c r="D18" s="19"/>
      <c r="E18" s="19">
        <f t="shared" si="1"/>
        <v>-20371308</v>
      </c>
      <c r="F18" s="18"/>
      <c r="G18" s="16"/>
      <c r="H18" s="19">
        <v>10185654</v>
      </c>
      <c r="I18" s="4"/>
      <c r="J18" s="4"/>
      <c r="K18" s="4">
        <f t="shared" si="2"/>
        <v>10185654</v>
      </c>
      <c r="L18" s="28"/>
      <c r="M18" s="4">
        <f t="shared" si="3"/>
        <v>-10185654</v>
      </c>
    </row>
    <row r="19" spans="1:13" x14ac:dyDescent="0.35">
      <c r="A19" s="13">
        <f t="shared" si="0"/>
        <v>13</v>
      </c>
      <c r="B19" t="s">
        <v>25</v>
      </c>
      <c r="C19" s="16">
        <v>-1207029</v>
      </c>
      <c r="D19" s="19"/>
      <c r="E19" s="19">
        <f t="shared" si="1"/>
        <v>-1207029</v>
      </c>
      <c r="F19" s="18"/>
      <c r="G19" s="16"/>
      <c r="H19" s="19">
        <v>603515</v>
      </c>
      <c r="I19" s="4"/>
      <c r="J19" s="4"/>
      <c r="K19" s="4">
        <f t="shared" si="2"/>
        <v>603515</v>
      </c>
      <c r="L19" s="28"/>
      <c r="M19" s="4">
        <f t="shared" si="3"/>
        <v>-603514</v>
      </c>
    </row>
    <row r="20" spans="1:13" x14ac:dyDescent="0.35">
      <c r="A20" s="13">
        <f t="shared" si="0"/>
        <v>14</v>
      </c>
      <c r="B20" t="s">
        <v>24</v>
      </c>
      <c r="C20" s="16">
        <v>-4442785</v>
      </c>
      <c r="D20" s="19"/>
      <c r="E20" s="19">
        <f t="shared" si="1"/>
        <v>-4442785</v>
      </c>
      <c r="F20" s="18"/>
      <c r="G20" s="16"/>
      <c r="H20" s="19">
        <v>2221391</v>
      </c>
      <c r="I20" s="4"/>
      <c r="J20" s="4"/>
      <c r="K20" s="4">
        <f t="shared" si="2"/>
        <v>2221391</v>
      </c>
      <c r="L20" s="28"/>
      <c r="M20" s="4">
        <f t="shared" si="3"/>
        <v>-2221394</v>
      </c>
    </row>
    <row r="21" spans="1:13" x14ac:dyDescent="0.35">
      <c r="A21" s="13">
        <f t="shared" si="0"/>
        <v>15</v>
      </c>
      <c r="B21" t="s">
        <v>23</v>
      </c>
      <c r="C21" s="30">
        <v>13683650</v>
      </c>
      <c r="D21" s="19"/>
      <c r="E21" s="32">
        <f t="shared" si="1"/>
        <v>13683650</v>
      </c>
      <c r="F21" s="31"/>
      <c r="G21" s="30"/>
      <c r="H21" s="19">
        <v>-6841827</v>
      </c>
      <c r="I21" s="29"/>
      <c r="J21" s="29"/>
      <c r="K21" s="29">
        <f t="shared" si="2"/>
        <v>-6841827</v>
      </c>
      <c r="L21" s="28"/>
      <c r="M21" s="4">
        <f t="shared" si="3"/>
        <v>6841823</v>
      </c>
    </row>
    <row r="22" spans="1:13" x14ac:dyDescent="0.3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L22" s="3"/>
    </row>
    <row r="23" spans="1:13" x14ac:dyDescent="0.35">
      <c r="A23" s="13">
        <f t="shared" si="0"/>
        <v>17</v>
      </c>
      <c r="B23"/>
      <c r="C23" s="25">
        <f>SUM(C16:C22)</f>
        <v>-29203337</v>
      </c>
      <c r="D23" s="25">
        <f>SUM(D16:D22)</f>
        <v>0</v>
      </c>
      <c r="E23" s="25">
        <f>SUM(E16:E22)</f>
        <v>-29203337</v>
      </c>
      <c r="F23" s="17"/>
      <c r="G23" s="25">
        <f>SUM(G16:G22)</f>
        <v>0</v>
      </c>
      <c r="H23" s="25">
        <f>SUM(H16:H22)</f>
        <v>14601665</v>
      </c>
      <c r="I23" s="25">
        <f>SUM(I16:I22)</f>
        <v>0</v>
      </c>
      <c r="J23" s="25">
        <f>SUM(J16:J22)</f>
        <v>0</v>
      </c>
      <c r="K23" s="25">
        <f>SUM(K16:K22)</f>
        <v>14601665</v>
      </c>
      <c r="L23" s="28"/>
      <c r="M23" s="23">
        <f>SUM(M16:M22)</f>
        <v>-14601672</v>
      </c>
    </row>
    <row r="24" spans="1:13" x14ac:dyDescent="0.35">
      <c r="A24" s="13">
        <f t="shared" si="0"/>
        <v>18</v>
      </c>
      <c r="B24"/>
      <c r="C24"/>
      <c r="D24"/>
      <c r="E24"/>
      <c r="F24"/>
      <c r="G24"/>
      <c r="H24"/>
      <c r="L24" s="3"/>
    </row>
    <row r="25" spans="1:13" x14ac:dyDescent="0.35">
      <c r="A25" s="13">
        <f t="shared" si="0"/>
        <v>19</v>
      </c>
      <c r="B25" s="27" t="s">
        <v>22</v>
      </c>
      <c r="C25" s="25">
        <v>56284888</v>
      </c>
      <c r="D25" s="26"/>
      <c r="E25" s="26">
        <f>+D25+C25</f>
        <v>56284888</v>
      </c>
      <c r="F25" s="18"/>
      <c r="G25" s="25"/>
      <c r="H25" s="25"/>
      <c r="I25" s="23"/>
      <c r="J25" s="24"/>
      <c r="K25" s="23">
        <f>SUM(G25:J25)</f>
        <v>0</v>
      </c>
      <c r="L25" s="3"/>
      <c r="M25" s="23">
        <f>ROUND(+K25+E25,0)</f>
        <v>56284888</v>
      </c>
    </row>
    <row r="26" spans="1:13" x14ac:dyDescent="0.35">
      <c r="A26" s="13">
        <f t="shared" si="0"/>
        <v>20</v>
      </c>
      <c r="B26"/>
      <c r="C26"/>
      <c r="D26"/>
      <c r="E26"/>
      <c r="F26"/>
      <c r="G26"/>
      <c r="H26"/>
      <c r="L26" s="3"/>
    </row>
    <row r="27" spans="1:13" ht="15" thickBot="1" x14ac:dyDescent="0.4">
      <c r="A27" s="13">
        <f t="shared" si="0"/>
        <v>21</v>
      </c>
      <c r="B27" s="14" t="s">
        <v>21</v>
      </c>
      <c r="C27" s="21">
        <f>+C25+C23+C13</f>
        <v>-535350485</v>
      </c>
      <c r="D27" s="21">
        <f>+D25+D23+D13</f>
        <v>-185677</v>
      </c>
      <c r="E27" s="21">
        <f>+E25+E23+E13</f>
        <v>-535536162</v>
      </c>
      <c r="F27" s="22"/>
      <c r="G27" s="21">
        <f>+G25+G23+G13</f>
        <v>4671305</v>
      </c>
      <c r="H27" s="21">
        <f>+H25+H23+H13</f>
        <v>14601665</v>
      </c>
      <c r="I27" s="21">
        <f>+I25+I23+I13</f>
        <v>0</v>
      </c>
      <c r="J27" s="21">
        <f>+J25+J23+J13</f>
        <v>0</v>
      </c>
      <c r="K27" s="21">
        <f>+K25+K23+K13</f>
        <v>19272970</v>
      </c>
      <c r="L27" s="22"/>
      <c r="M27" s="21">
        <f>+M25+M23+M13</f>
        <v>-516263192</v>
      </c>
    </row>
    <row r="28" spans="1:13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L28" s="3"/>
    </row>
    <row r="29" spans="1:13" x14ac:dyDescent="0.35">
      <c r="A29" s="13">
        <f t="shared" si="0"/>
        <v>23</v>
      </c>
      <c r="B29" s="20" t="s">
        <v>20</v>
      </c>
      <c r="C29" s="16"/>
      <c r="D29" s="16"/>
      <c r="E29" s="16"/>
      <c r="F29" s="17"/>
      <c r="G29" s="16"/>
      <c r="H29" s="16"/>
      <c r="L29" s="3"/>
    </row>
    <row r="30" spans="1:13" x14ac:dyDescent="0.35">
      <c r="A30" s="13">
        <f t="shared" si="0"/>
        <v>24</v>
      </c>
      <c r="B30" s="16" t="s">
        <v>19</v>
      </c>
      <c r="C30" s="16">
        <v>0</v>
      </c>
      <c r="D30" s="19"/>
      <c r="E30" s="19">
        <f t="shared" ref="E30:E43" si="4">+D30+C30</f>
        <v>0</v>
      </c>
      <c r="F30" s="18"/>
      <c r="G30" s="16"/>
      <c r="H30" s="16"/>
      <c r="K30" s="4">
        <f t="shared" ref="K30:K43" si="5">SUM(G30:J30)</f>
        <v>0</v>
      </c>
      <c r="L30" s="3"/>
      <c r="M30" s="4">
        <f t="shared" ref="M30:M43" si="6">+K30+E30</f>
        <v>0</v>
      </c>
    </row>
    <row r="31" spans="1:13" x14ac:dyDescent="0.35">
      <c r="A31" s="13">
        <f t="shared" si="0"/>
        <v>25</v>
      </c>
      <c r="B31" s="16" t="s">
        <v>18</v>
      </c>
      <c r="C31" s="16">
        <v>0</v>
      </c>
      <c r="D31" s="19"/>
      <c r="E31" s="19">
        <f t="shared" si="4"/>
        <v>0</v>
      </c>
      <c r="F31" s="18"/>
      <c r="G31" s="16"/>
      <c r="H31" s="16"/>
      <c r="K31" s="4">
        <f t="shared" si="5"/>
        <v>0</v>
      </c>
      <c r="L31" s="3"/>
      <c r="M31" s="4">
        <f t="shared" si="6"/>
        <v>0</v>
      </c>
    </row>
    <row r="32" spans="1:13" x14ac:dyDescent="0.35">
      <c r="A32" s="13">
        <f t="shared" si="0"/>
        <v>26</v>
      </c>
      <c r="B32" s="16" t="s">
        <v>17</v>
      </c>
      <c r="C32" s="16">
        <v>0</v>
      </c>
      <c r="D32" s="19"/>
      <c r="E32" s="19">
        <f t="shared" si="4"/>
        <v>0</v>
      </c>
      <c r="F32" s="18"/>
      <c r="G32" s="16"/>
      <c r="H32" s="16"/>
      <c r="K32" s="4">
        <f t="shared" si="5"/>
        <v>0</v>
      </c>
      <c r="L32" s="3"/>
      <c r="M32" s="4">
        <f t="shared" si="6"/>
        <v>0</v>
      </c>
    </row>
    <row r="33" spans="1:13" x14ac:dyDescent="0.35">
      <c r="A33" s="13">
        <f t="shared" si="0"/>
        <v>27</v>
      </c>
      <c r="B33" s="16" t="s">
        <v>16</v>
      </c>
      <c r="C33" s="16">
        <v>0</v>
      </c>
      <c r="D33" s="19"/>
      <c r="E33" s="19">
        <f t="shared" si="4"/>
        <v>0</v>
      </c>
      <c r="F33" s="18"/>
      <c r="G33" s="16"/>
      <c r="H33" s="16"/>
      <c r="K33" s="4">
        <f t="shared" si="5"/>
        <v>0</v>
      </c>
      <c r="L33" s="3"/>
      <c r="M33" s="4">
        <f t="shared" si="6"/>
        <v>0</v>
      </c>
    </row>
    <row r="34" spans="1:13" x14ac:dyDescent="0.35">
      <c r="A34" s="13">
        <f t="shared" si="0"/>
        <v>28</v>
      </c>
      <c r="B34" s="16" t="s">
        <v>15</v>
      </c>
      <c r="C34" s="16">
        <v>0</v>
      </c>
      <c r="D34" s="19"/>
      <c r="E34" s="19">
        <f t="shared" si="4"/>
        <v>0</v>
      </c>
      <c r="F34" s="18"/>
      <c r="G34" s="16"/>
      <c r="H34" s="16"/>
      <c r="K34" s="4">
        <f t="shared" si="5"/>
        <v>0</v>
      </c>
      <c r="L34" s="3"/>
      <c r="M34" s="4">
        <f t="shared" si="6"/>
        <v>0</v>
      </c>
    </row>
    <row r="35" spans="1:13" x14ac:dyDescent="0.35">
      <c r="A35" s="13">
        <f t="shared" si="0"/>
        <v>29</v>
      </c>
      <c r="B35" s="16" t="s">
        <v>14</v>
      </c>
      <c r="C35" s="16">
        <v>0</v>
      </c>
      <c r="D35" s="19"/>
      <c r="E35" s="19">
        <f t="shared" si="4"/>
        <v>0</v>
      </c>
      <c r="F35" s="18"/>
      <c r="G35" s="16"/>
      <c r="H35" s="16"/>
      <c r="K35" s="4">
        <f t="shared" si="5"/>
        <v>0</v>
      </c>
      <c r="L35" s="3"/>
      <c r="M35" s="4">
        <f t="shared" si="6"/>
        <v>0</v>
      </c>
    </row>
    <row r="36" spans="1:13" x14ac:dyDescent="0.35">
      <c r="A36" s="13">
        <f t="shared" si="0"/>
        <v>30</v>
      </c>
      <c r="B36" s="16" t="s">
        <v>13</v>
      </c>
      <c r="C36" s="16">
        <v>0</v>
      </c>
      <c r="D36" s="19"/>
      <c r="E36" s="19">
        <f t="shared" si="4"/>
        <v>0</v>
      </c>
      <c r="F36" s="18"/>
      <c r="G36" s="16"/>
      <c r="H36" s="16"/>
      <c r="K36" s="4">
        <f t="shared" si="5"/>
        <v>0</v>
      </c>
      <c r="L36" s="3"/>
      <c r="M36" s="4">
        <f t="shared" si="6"/>
        <v>0</v>
      </c>
    </row>
    <row r="37" spans="1:13" x14ac:dyDescent="0.35">
      <c r="A37" s="13">
        <f t="shared" si="0"/>
        <v>31</v>
      </c>
      <c r="B37" s="16" t="s">
        <v>12</v>
      </c>
      <c r="C37" s="16">
        <v>0</v>
      </c>
      <c r="D37" s="19"/>
      <c r="E37" s="19">
        <f t="shared" si="4"/>
        <v>0</v>
      </c>
      <c r="F37" s="18"/>
      <c r="G37" s="16"/>
      <c r="H37" s="16"/>
      <c r="K37" s="4">
        <f t="shared" si="5"/>
        <v>0</v>
      </c>
      <c r="L37" s="3"/>
      <c r="M37" s="4">
        <f t="shared" si="6"/>
        <v>0</v>
      </c>
    </row>
    <row r="38" spans="1:13" x14ac:dyDescent="0.35">
      <c r="A38" s="13">
        <f t="shared" si="0"/>
        <v>32</v>
      </c>
      <c r="B38" s="16" t="s">
        <v>11</v>
      </c>
      <c r="C38" s="16">
        <v>0</v>
      </c>
      <c r="D38" s="19"/>
      <c r="E38" s="19">
        <f t="shared" si="4"/>
        <v>0</v>
      </c>
      <c r="F38" s="18"/>
      <c r="G38" s="16"/>
      <c r="H38" s="16"/>
      <c r="K38" s="4">
        <f t="shared" si="5"/>
        <v>0</v>
      </c>
      <c r="L38" s="3"/>
      <c r="M38" s="4">
        <f t="shared" si="6"/>
        <v>0</v>
      </c>
    </row>
    <row r="39" spans="1:13" x14ac:dyDescent="0.35">
      <c r="A39" s="13">
        <f t="shared" si="0"/>
        <v>33</v>
      </c>
      <c r="B39" s="16" t="s">
        <v>10</v>
      </c>
      <c r="C39" s="16">
        <v>0</v>
      </c>
      <c r="D39" s="19"/>
      <c r="E39" s="19">
        <f t="shared" si="4"/>
        <v>0</v>
      </c>
      <c r="F39" s="18"/>
      <c r="G39" s="16"/>
      <c r="H39" s="16"/>
      <c r="K39" s="4">
        <f t="shared" si="5"/>
        <v>0</v>
      </c>
      <c r="L39" s="3"/>
      <c r="M39" s="4">
        <f t="shared" si="6"/>
        <v>0</v>
      </c>
    </row>
    <row r="40" spans="1:13" x14ac:dyDescent="0.35">
      <c r="A40" s="13">
        <f t="shared" si="0"/>
        <v>34</v>
      </c>
      <c r="B40" s="16" t="s">
        <v>9</v>
      </c>
      <c r="C40" s="16">
        <v>0</v>
      </c>
      <c r="D40" s="19"/>
      <c r="E40" s="19">
        <f t="shared" si="4"/>
        <v>0</v>
      </c>
      <c r="F40" s="18"/>
      <c r="G40" s="16"/>
      <c r="H40" s="16"/>
      <c r="K40" s="4">
        <f t="shared" si="5"/>
        <v>0</v>
      </c>
      <c r="L40" s="3"/>
      <c r="M40" s="4">
        <f t="shared" si="6"/>
        <v>0</v>
      </c>
    </row>
    <row r="41" spans="1:13" x14ac:dyDescent="0.35">
      <c r="A41" s="13">
        <f t="shared" si="0"/>
        <v>35</v>
      </c>
      <c r="B41" s="16" t="s">
        <v>8</v>
      </c>
      <c r="C41" s="16">
        <v>0</v>
      </c>
      <c r="D41" s="19"/>
      <c r="E41" s="19">
        <f t="shared" si="4"/>
        <v>0</v>
      </c>
      <c r="F41" s="18"/>
      <c r="G41" s="16"/>
      <c r="H41" s="16"/>
      <c r="K41" s="4">
        <f t="shared" si="5"/>
        <v>0</v>
      </c>
      <c r="L41" s="3"/>
      <c r="M41" s="4">
        <f t="shared" si="6"/>
        <v>0</v>
      </c>
    </row>
    <row r="42" spans="1:13" x14ac:dyDescent="0.35">
      <c r="A42" s="13">
        <f t="shared" si="0"/>
        <v>36</v>
      </c>
      <c r="B42" s="16" t="s">
        <v>7</v>
      </c>
      <c r="C42" s="16">
        <v>0</v>
      </c>
      <c r="D42" s="19"/>
      <c r="E42" s="19">
        <f t="shared" si="4"/>
        <v>0</v>
      </c>
      <c r="F42" s="18"/>
      <c r="G42" s="16"/>
      <c r="H42" s="16"/>
      <c r="K42" s="4">
        <f t="shared" si="5"/>
        <v>0</v>
      </c>
      <c r="L42" s="3"/>
      <c r="M42" s="4">
        <f t="shared" si="6"/>
        <v>0</v>
      </c>
    </row>
    <row r="43" spans="1:13" x14ac:dyDescent="0.35">
      <c r="A43" s="13">
        <f t="shared" si="0"/>
        <v>37</v>
      </c>
      <c r="B43" s="16" t="s">
        <v>6</v>
      </c>
      <c r="C43" s="16">
        <v>0</v>
      </c>
      <c r="D43" s="19"/>
      <c r="E43" s="19">
        <f t="shared" si="4"/>
        <v>0</v>
      </c>
      <c r="F43" s="18"/>
      <c r="G43" s="16"/>
      <c r="H43" s="16"/>
      <c r="K43" s="4">
        <f t="shared" si="5"/>
        <v>0</v>
      </c>
      <c r="L43" s="3"/>
      <c r="M43" s="4">
        <f t="shared" si="6"/>
        <v>0</v>
      </c>
    </row>
    <row r="44" spans="1:13" x14ac:dyDescent="0.3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L44" s="3"/>
    </row>
    <row r="45" spans="1:13" ht="15" thickBot="1" x14ac:dyDescent="0.4">
      <c r="A45" s="13">
        <f t="shared" si="0"/>
        <v>39</v>
      </c>
      <c r="B45" s="14" t="s">
        <v>5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5">
        <f>SUM(J30:J44)</f>
        <v>0</v>
      </c>
      <c r="K45" s="15">
        <f>SUM(K30:K44)</f>
        <v>0</v>
      </c>
      <c r="L45" s="10"/>
      <c r="M45" s="15">
        <f>SUM(M30:M44)</f>
        <v>0</v>
      </c>
    </row>
    <row r="46" spans="1:13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7"/>
      <c r="K46" s="7"/>
      <c r="L46" s="10"/>
      <c r="M46" s="7"/>
    </row>
    <row r="47" spans="1:13" ht="15" thickBot="1" x14ac:dyDescent="0.4">
      <c r="A47" s="13">
        <f t="shared" si="0"/>
        <v>41</v>
      </c>
      <c r="B47" s="12" t="s">
        <v>4</v>
      </c>
      <c r="C47" s="11">
        <f>+C45+C27</f>
        <v>-535350485</v>
      </c>
      <c r="D47" s="11">
        <f>+D45+D27</f>
        <v>-185677</v>
      </c>
      <c r="E47" s="11">
        <f>+E45+E27</f>
        <v>-535536162</v>
      </c>
      <c r="F47" s="10"/>
      <c r="G47" s="11">
        <f>+G45+G27</f>
        <v>4671305</v>
      </c>
      <c r="H47" s="11">
        <f>+H45+H27</f>
        <v>14601665</v>
      </c>
      <c r="I47" s="11">
        <f>+I45+I27</f>
        <v>0</v>
      </c>
      <c r="J47" s="11">
        <f>+J45+J27</f>
        <v>0</v>
      </c>
      <c r="K47" s="9">
        <f>+K45+K27</f>
        <v>19272970</v>
      </c>
      <c r="L47" s="10"/>
      <c r="M47" s="9">
        <f>+M45+M27</f>
        <v>-516263192</v>
      </c>
    </row>
    <row r="48" spans="1:13" ht="15" thickTop="1" x14ac:dyDescent="0.35">
      <c r="B48" s="8"/>
      <c r="C48" s="7"/>
      <c r="D48" s="7"/>
      <c r="E48" s="7"/>
      <c r="F48" s="6"/>
      <c r="G48" s="5"/>
      <c r="H48" s="5"/>
      <c r="I48" s="4"/>
      <c r="L48" s="3"/>
    </row>
    <row r="49" spans="2:2" x14ac:dyDescent="0.35">
      <c r="B49" s="2" t="s">
        <v>3</v>
      </c>
    </row>
    <row r="50" spans="2:2" x14ac:dyDescent="0.35">
      <c r="B50" s="2" t="s">
        <v>2</v>
      </c>
    </row>
    <row r="51" spans="2:2" x14ac:dyDescent="0.35">
      <c r="B51" s="2" t="s">
        <v>1</v>
      </c>
    </row>
    <row r="52" spans="2:2" x14ac:dyDescent="0.35">
      <c r="B52" s="2" t="s">
        <v>0</v>
      </c>
    </row>
  </sheetData>
  <protectedRanges>
    <protectedRange password="F1C4" sqref="A3" name="AAReport1_23_1_1_2_1"/>
    <protectedRange password="F1C4" sqref="C1:D1 A1" name="AAReport1_23_1_1_2_2"/>
  </protectedRanges>
  <mergeCells count="2">
    <mergeCell ref="C2:M2"/>
    <mergeCell ref="C3:M3"/>
  </mergeCells>
  <pageMargins left="0.7" right="0.7" top="0.75" bottom="0.75" header="0.3" footer="0.3"/>
  <pageSetup scale="57" orientation="landscape" r:id="rId1"/>
  <headerFooter>
    <oddHeader>&amp;RTO2022 Draft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 EDADIT Amort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dcterms:created xsi:type="dcterms:W3CDTF">2020-06-10T18:46:57Z</dcterms:created>
  <dcterms:modified xsi:type="dcterms:W3CDTF">2021-06-04T00:37:09Z</dcterms:modified>
</cp:coreProperties>
</file>