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 FERC Rate Case TO2021\6-Jun 15 Draft Informational Posting\Workpapers\"/>
    </mc:Choice>
  </mc:AlternateContent>
  <xr:revisionPtr revIDLastSave="0" documentId="13_ncr:1_{4C361890-FF17-4DB3-8050-A7FC68E3A59B}" xr6:coauthVersionLast="45" xr6:coauthVersionMax="45" xr10:uidLastSave="{00000000-0000-0000-0000-000000000000}"/>
  <bookViews>
    <workbookView xWindow="-120" yWindow="-120" windowWidth="29040" windowHeight="15840" activeTab="6" xr2:uid="{34D62B4B-C724-48E2-BC05-28EE34C42390}"/>
  </bookViews>
  <sheets>
    <sheet name="ExclusionsMatrix" sheetId="1" r:id="rId1"/>
    <sheet name="ShareholderAndOther" sheetId="2" r:id="rId2"/>
    <sheet name="Incentives" sheetId="3" r:id="rId3"/>
    <sheet name="Incentive Caps" sheetId="4" r:id="rId4"/>
    <sheet name="ShareholderExcDetail" sheetId="5" r:id="rId5"/>
    <sheet name="Acct 930.2" sheetId="6" r:id="rId6"/>
    <sheet name="WF Reserves_Cash Pmts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\_" localSheetId="3">#REF!</definedName>
    <definedName name="\_" localSheetId="2">#REF!</definedName>
    <definedName name="\_">#REF!</definedName>
    <definedName name="\0" localSheetId="3">#REF!</definedName>
    <definedName name="\0" localSheetId="2">#REF!</definedName>
    <definedName name="\0">#REF!</definedName>
    <definedName name="\a" localSheetId="3">#REF!</definedName>
    <definedName name="\a" localSheetId="2">#REF!</definedName>
    <definedName name="\a">#REF!</definedName>
    <definedName name="\AA">#REF!</definedName>
    <definedName name="\AB">#REF!</definedName>
    <definedName name="\AC">#REF!</definedName>
    <definedName name="\AD">#REF!</definedName>
    <definedName name="\AE">#REF!</definedName>
    <definedName name="\AF">#REF!</definedName>
    <definedName name="\AG">#REF!</definedName>
    <definedName name="\AH">#REF!</definedName>
    <definedName name="\AI">#REF!</definedName>
    <definedName name="\AJ">#REF!</definedName>
    <definedName name="\AK">#REF!</definedName>
    <definedName name="\AL">#REF!</definedName>
    <definedName name="\AM">#REF!</definedName>
    <definedName name="\AN">#REF!</definedName>
    <definedName name="\AO">#REF!</definedName>
    <definedName name="\AP">#REF!</definedName>
    <definedName name="\AQ">#REF!</definedName>
    <definedName name="\b">#REF!</definedName>
    <definedName name="\B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P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\ZZ">#REF!</definedName>
    <definedName name="___con4050" localSheetId="5" hidden="1">{#N/A,"Anonymous",FALSE,"30 30k Table";#N/A,#N/A,FALSE,"30 50k Table";#N/A,#N/A,FALSE,"40 100k Table"}</definedName>
    <definedName name="___con4050" localSheetId="3" hidden="1">{#N/A,"Anonymous",FALSE,"30 30k Table";#N/A,#N/A,FALSE,"30 50k Table";#N/A,#N/A,FALSE,"40 100k Table"}</definedName>
    <definedName name="___con4050" localSheetId="2" hidden="1">{#N/A,"Anonymous",FALSE,"30 30k Table";#N/A,#N/A,FALSE,"30 50k Table";#N/A,#N/A,FALSE,"40 100k Table"}</definedName>
    <definedName name="___con4050" localSheetId="1" hidden="1">{#N/A,"Anonymous",FALSE,"30 30k Table";#N/A,#N/A,FALSE,"30 50k Table";#N/A,#N/A,FALSE,"40 100k Table"}</definedName>
    <definedName name="___con4050" localSheetId="4" hidden="1">{#N/A,"Anonymous",FALSE,"30 30k Table";#N/A,#N/A,FALSE,"30 50k Table";#N/A,#N/A,FALSE,"40 100k Table"}</definedName>
    <definedName name="___con4050" localSheetId="6" hidden="1">{#N/A,"Anonymous",FALSE,"30 30k Table";#N/A,#N/A,FALSE,"30 50k Table";#N/A,#N/A,FALSE,"40 100k Table"}</definedName>
    <definedName name="___con4050" hidden="1">{#N/A,"Anonymous",FALSE,"30 30k Table";#N/A,#N/A,FALSE,"30 50k Table";#N/A,#N/A,FALSE,"40 100k Table"}</definedName>
    <definedName name="_Alt2007" localSheetId="3">#REF!</definedName>
    <definedName name="_Alt2007" localSheetId="2">#REF!</definedName>
    <definedName name="_Alt2007">#REF!</definedName>
    <definedName name="_Apr06" localSheetId="3">#REF!</definedName>
    <definedName name="_Apr06" localSheetId="2">#REF!</definedName>
    <definedName name="_Apr06">#REF!</definedName>
    <definedName name="_con4050" localSheetId="5" hidden="1">{#N/A,"Anonymous",FALSE,"30 30k Table";#N/A,#N/A,FALSE,"30 50k Table";#N/A,#N/A,FALSE,"40 100k Table"}</definedName>
    <definedName name="_con4050" localSheetId="3" hidden="1">{#N/A,"Anonymous",FALSE,"30 30k Table";#N/A,#N/A,FALSE,"30 50k Table";#N/A,#N/A,FALSE,"40 100k Table"}</definedName>
    <definedName name="_con4050" localSheetId="2" hidden="1">{#N/A,"Anonymous",FALSE,"30 30k Table";#N/A,#N/A,FALSE,"30 50k Table";#N/A,#N/A,FALSE,"40 100k Table"}</definedName>
    <definedName name="_con4050" localSheetId="1" hidden="1">{#N/A,"Anonymous",FALSE,"30 30k Table";#N/A,#N/A,FALSE,"30 50k Table";#N/A,#N/A,FALSE,"40 100k Table"}</definedName>
    <definedName name="_con4050" localSheetId="4" hidden="1">{#N/A,"Anonymous",FALSE,"30 30k Table";#N/A,#N/A,FALSE,"30 50k Table";#N/A,#N/A,FALSE,"40 100k Table"}</definedName>
    <definedName name="_con4050" localSheetId="6" hidden="1">{#N/A,"Anonymous",FALSE,"30 30k Table";#N/A,#N/A,FALSE,"30 50k Table";#N/A,#N/A,FALSE,"40 100k Table"}</definedName>
    <definedName name="_con4050" hidden="1">{#N/A,"Anonymous",FALSE,"30 30k Table";#N/A,#N/A,FALSE,"30 50k Table";#N/A,#N/A,FALSE,"40 100k Table"}</definedName>
    <definedName name="_F100040">'[1]EIX Cost Centers'!$A$1:$B$33</definedName>
    <definedName name="_Feb06" localSheetId="3">#REF!</definedName>
    <definedName name="_Feb06" localSheetId="2">#REF!</definedName>
    <definedName name="_Feb06">#REF!</definedName>
    <definedName name="_Fill" localSheetId="3" hidden="1">#REF!</definedName>
    <definedName name="_Fill" localSheetId="2" hidden="1">#REF!</definedName>
    <definedName name="_Fill" hidden="1">#REF!</definedName>
    <definedName name="_Key1" localSheetId="3" hidden="1">#REF!</definedName>
    <definedName name="_Key1" localSheetId="2" hidden="1">#REF!</definedName>
    <definedName name="_Key1" hidden="1">#REF!</definedName>
    <definedName name="_Key2" localSheetId="3" hidden="1">#REF!</definedName>
    <definedName name="_Key2" localSheetId="2" hidden="1">#REF!</definedName>
    <definedName name="_Key2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_SO2">#REF!</definedName>
    <definedName name="_SO4">#REF!</definedName>
    <definedName name="_Sort" hidden="1">#REF!</definedName>
    <definedName name="aaa">#REF!</definedName>
    <definedName name="abc" localSheetId="5" hidden="1">{#N/A,"Anonymous",FALSE,"30 30k Table";#N/A,#N/A,FALSE,"30 50k Table";#N/A,#N/A,FALSE,"40 100k Table"}</definedName>
    <definedName name="abc" localSheetId="3" hidden="1">{#N/A,"Anonymous",FALSE,"30 30k Table";#N/A,#N/A,FALSE,"30 50k Table";#N/A,#N/A,FALSE,"40 100k Table"}</definedName>
    <definedName name="abc" localSheetId="2" hidden="1">{#N/A,"Anonymous",FALSE,"30 30k Table";#N/A,#N/A,FALSE,"30 50k Table";#N/A,#N/A,FALSE,"40 100k Table"}</definedName>
    <definedName name="abc" localSheetId="1" hidden="1">{#N/A,"Anonymous",FALSE,"30 30k Table";#N/A,#N/A,FALSE,"30 50k Table";#N/A,#N/A,FALSE,"40 100k Table"}</definedName>
    <definedName name="abc" localSheetId="4" hidden="1">{#N/A,"Anonymous",FALSE,"30 30k Table";#N/A,#N/A,FALSE,"30 50k Table";#N/A,#N/A,FALSE,"40 100k Table"}</definedName>
    <definedName name="abc" localSheetId="6" hidden="1">{#N/A,"Anonymous",FALSE,"30 30k Table";#N/A,#N/A,FALSE,"30 50k Table";#N/A,#N/A,FALSE,"40 100k Table"}</definedName>
    <definedName name="abc" hidden="1">{#N/A,"Anonymous",FALSE,"30 30k Table";#N/A,#N/A,FALSE,"30 50k Table";#N/A,#N/A,FALSE,"40 100k Table"}</definedName>
    <definedName name="abcd">'[2]2015 EIC Bonus Paid in 2016'!#REF!</definedName>
    <definedName name="Active" localSheetId="3">#REF!</definedName>
    <definedName name="Active" localSheetId="2">#REF!</definedName>
    <definedName name="Active">#REF!</definedName>
    <definedName name="AgeDate">[3]Assumptions!$F$3</definedName>
    <definedName name="AgingFactor">[3]Assumptions!$F$4</definedName>
    <definedName name="Allocations_Out">'[4]Cost Elements'!$E$210:$E$212</definedName>
    <definedName name="AltForecast" localSheetId="3">#REF!</definedName>
    <definedName name="AltForecast" localSheetId="2">#REF!</definedName>
    <definedName name="AltForecast">#REF!</definedName>
    <definedName name="as" localSheetId="5" hidden="1">{"Summary",#N/A,FALSE,"Options "}</definedName>
    <definedName name="as" localSheetId="3" hidden="1">{"Summary",#N/A,FALSE,"Options "}</definedName>
    <definedName name="as" localSheetId="2" hidden="1">{"Summary",#N/A,FALSE,"Options "}</definedName>
    <definedName name="as" localSheetId="1" hidden="1">{"Summary",#N/A,FALSE,"Options "}</definedName>
    <definedName name="as" localSheetId="4" hidden="1">{"Summary",#N/A,FALSE,"Options "}</definedName>
    <definedName name="as" localSheetId="6" hidden="1">{"Summary",#N/A,FALSE,"Options "}</definedName>
    <definedName name="as" hidden="1">{"Summary",#N/A,FALSE,"Options "}</definedName>
    <definedName name="ashwin" localSheetId="5" hidden="1">{#N/A,"Anonymous",FALSE,"30 30k Table";#N/A,#N/A,FALSE,"30 50k Table";#N/A,#N/A,FALSE,"40 100k Table"}</definedName>
    <definedName name="ashwin" localSheetId="3" hidden="1">{#N/A,"Anonymous",FALSE,"30 30k Table";#N/A,#N/A,FALSE,"30 50k Table";#N/A,#N/A,FALSE,"40 100k Table"}</definedName>
    <definedName name="ashwin" localSheetId="2" hidden="1">{#N/A,"Anonymous",FALSE,"30 30k Table";#N/A,#N/A,FALSE,"30 50k Table";#N/A,#N/A,FALSE,"40 100k Table"}</definedName>
    <definedName name="ashwin" localSheetId="1" hidden="1">{#N/A,"Anonymous",FALSE,"30 30k Table";#N/A,#N/A,FALSE,"30 50k Table";#N/A,#N/A,FALSE,"40 100k Table"}</definedName>
    <definedName name="ashwin" localSheetId="4" hidden="1">{#N/A,"Anonymous",FALSE,"30 30k Table";#N/A,#N/A,FALSE,"30 50k Table";#N/A,#N/A,FALSE,"40 100k Table"}</definedName>
    <definedName name="ashwin" localSheetId="6" hidden="1">{#N/A,"Anonymous",FALSE,"30 30k Table";#N/A,#N/A,FALSE,"30 50k Table";#N/A,#N/A,FALSE,"40 100k Table"}</definedName>
    <definedName name="ashwin" hidden="1">{#N/A,"Anonymous",FALSE,"30 30k Table";#N/A,#N/A,FALSE,"30 50k Table";#N/A,#N/A,FALSE,"40 100k Table"}</definedName>
    <definedName name="Assessment_FooterType" hidden="1">"NONE"</definedName>
    <definedName name="Assessments_FooterType" hidden="1">"NONE"</definedName>
    <definedName name="Assets" localSheetId="3">'[5]GL Master Data lookup'!#REF!</definedName>
    <definedName name="Assets" localSheetId="2">'[5]GL Master Data lookup'!#REF!</definedName>
    <definedName name="Assets">'[5]GL Master Data lookup'!#REF!</definedName>
    <definedName name="Assumption_FooterType" hidden="1">"NONE"</definedName>
    <definedName name="Basis_Point" localSheetId="3">#REF!</definedName>
    <definedName name="Basis_Point" localSheetId="2">#REF!</definedName>
    <definedName name="Basis_Point">#REF!</definedName>
    <definedName name="Basis_Prices_Upload_Date">[6]Check!$B$29</definedName>
    <definedName name="Basis_Web_Query" localSheetId="3">[7]BasisPrices!$B$29</definedName>
    <definedName name="Basis_Web_Query" localSheetId="2">[7]BasisPrices!$B$29</definedName>
    <definedName name="Basis_Web_Query">[8]BasisPrices!$B$29</definedName>
    <definedName name="BEx3O85IKWARA6NCJOLRBRJFMEWW" hidden="1">[9]Table!#REF!</definedName>
    <definedName name="BEx5MLQZM68YQSKARVWTTPINFQ2C" hidden="1">[9]Table!#REF!</definedName>
    <definedName name="BExERWCEBKQRYWRQLYJ4UCMMKTHG" hidden="1">[9]Table!#REF!</definedName>
    <definedName name="BExMBYPQDG9AYDQ5E8IECVFREPO6" hidden="1">[9]Table!#REF!</definedName>
    <definedName name="BExQ9ZLYHWABXAA9NJDW8ZS0UQ9P" hidden="1">[9]Table!#REF!</definedName>
    <definedName name="BExTUY9WNSJ91GV8CP0SKJTEIV82" hidden="1">[9]Table!#REF!</definedName>
    <definedName name="BHV" localSheetId="3">#REF!</definedName>
    <definedName name="BHV" localSheetId="2">#REF!</definedName>
    <definedName name="BHV">#REF!</definedName>
    <definedName name="Bio" localSheetId="3">#REF!</definedName>
    <definedName name="Bio" localSheetId="2">#REF!</definedName>
    <definedName name="Bio">#REF!</definedName>
    <definedName name="BLOCK" localSheetId="3">#REF!</definedName>
    <definedName name="BLOCK" localSheetId="2">#REF!</definedName>
    <definedName name="BLOCK">#REF!</definedName>
    <definedName name="BLOCKPOSTING">#REF!</definedName>
    <definedName name="BU">#REF!</definedName>
    <definedName name="Calc_implied_vol" localSheetId="3">[7]Volatility!$B$31</definedName>
    <definedName name="Calc_implied_vol" localSheetId="2">[7]Volatility!$B$31</definedName>
    <definedName name="Calc_implied_vol">[8]Volatility!$B$31</definedName>
    <definedName name="Calculations_FooterType" hidden="1">"NONE"</definedName>
    <definedName name="Calculs_FooterType" hidden="1">"NONE"</definedName>
    <definedName name="Charitable_Contributions">'[10]Cost Elements'!$E$202:$E$207</definedName>
    <definedName name="CIQWBGuid" hidden="1">"5956e2a0-7c6e-4722-b5d6-fbbc44484680"</definedName>
    <definedName name="Clearing_House_deals_MTM_PT___Current_Month" localSheetId="3">#REF!</definedName>
    <definedName name="Clearing_House_deals_MTM_PT___Current_Month" localSheetId="2">#REF!</definedName>
    <definedName name="Clearing_House_deals_MTM_PT___Current_Month">#REF!</definedName>
    <definedName name="Cogen" localSheetId="3">#REF!</definedName>
    <definedName name="Cogen" localSheetId="2">#REF!</definedName>
    <definedName name="Cogen">#REF!</definedName>
    <definedName name="Common_Benefits">'[11]Cost Elements'!$E$46:$E$56</definedName>
    <definedName name="Comparator_Group_FooterType" hidden="1">"NONE"</definedName>
    <definedName name="con00" localSheetId="5" hidden="1">{#N/A,"Anonymous",FALSE,"30 30k Table";#N/A,#N/A,FALSE,"30 50k Table";#N/A,#N/A,FALSE,"40 100k Table"}</definedName>
    <definedName name="con00" localSheetId="3" hidden="1">{#N/A,"Anonymous",FALSE,"30 30k Table";#N/A,#N/A,FALSE,"30 50k Table";#N/A,#N/A,FALSE,"40 100k Table"}</definedName>
    <definedName name="con00" localSheetId="2" hidden="1">{#N/A,"Anonymous",FALSE,"30 30k Table";#N/A,#N/A,FALSE,"30 50k Table";#N/A,#N/A,FALSE,"40 100k Table"}</definedName>
    <definedName name="con00" localSheetId="1" hidden="1">{#N/A,"Anonymous",FALSE,"30 30k Table";#N/A,#N/A,FALSE,"30 50k Table";#N/A,#N/A,FALSE,"40 100k Table"}</definedName>
    <definedName name="con00" localSheetId="4" hidden="1">{#N/A,"Anonymous",FALSE,"30 30k Table";#N/A,#N/A,FALSE,"30 50k Table";#N/A,#N/A,FALSE,"40 100k Table"}</definedName>
    <definedName name="con00" localSheetId="6" hidden="1">{#N/A,"Anonymous",FALSE,"30 30k Table";#N/A,#N/A,FALSE,"30 50k Table";#N/A,#N/A,FALSE,"40 100k Table"}</definedName>
    <definedName name="con00" hidden="1">{#N/A,"Anonymous",FALSE,"30 30k Table";#N/A,#N/A,FALSE,"30 50k Table";#N/A,#N/A,FALSE,"40 100k Table"}</definedName>
    <definedName name="conflic40100k" localSheetId="5" hidden="1">{#N/A,"Anonymous",FALSE,"30 30k Table";#N/A,#N/A,FALSE,"30 50k Table";#N/A,#N/A,FALSE,"40 100k Table"}</definedName>
    <definedName name="conflic40100k" localSheetId="3" hidden="1">{#N/A,"Anonymous",FALSE,"30 30k Table";#N/A,#N/A,FALSE,"30 50k Table";#N/A,#N/A,FALSE,"40 100k Table"}</definedName>
    <definedName name="conflic40100k" localSheetId="2" hidden="1">{#N/A,"Anonymous",FALSE,"30 30k Table";#N/A,#N/A,FALSE,"30 50k Table";#N/A,#N/A,FALSE,"40 100k Table"}</definedName>
    <definedName name="conflic40100k" localSheetId="1" hidden="1">{#N/A,"Anonymous",FALSE,"30 30k Table";#N/A,#N/A,FALSE,"30 50k Table";#N/A,#N/A,FALSE,"40 100k Table"}</definedName>
    <definedName name="conflic40100k" localSheetId="4" hidden="1">{#N/A,"Anonymous",FALSE,"30 30k Table";#N/A,#N/A,FALSE,"30 50k Table";#N/A,#N/A,FALSE,"40 100k Table"}</definedName>
    <definedName name="conflic40100k" localSheetId="6" hidden="1">{#N/A,"Anonymous",FALSE,"30 30k Table";#N/A,#N/A,FALSE,"30 50k Table";#N/A,#N/A,FALSE,"40 100k Table"}</definedName>
    <definedName name="conflic40100k" hidden="1">{#N/A,"Anonymous",FALSE,"30 30k Table";#N/A,#N/A,FALSE,"30 50k Table";#N/A,#N/A,FALSE,"40 100k Table"}</definedName>
    <definedName name="conflict" localSheetId="5" hidden="1">{#N/A,"Anonymous",FALSE,"30 30k Table";#N/A,#N/A,FALSE,"30 50k Table";#N/A,#N/A,FALSE,"40 100k Table"}</definedName>
    <definedName name="conflict" localSheetId="3" hidden="1">{#N/A,"Anonymous",FALSE,"30 30k Table";#N/A,#N/A,FALSE,"30 50k Table";#N/A,#N/A,FALSE,"40 100k Table"}</definedName>
    <definedName name="conflict" localSheetId="2" hidden="1">{#N/A,"Anonymous",FALSE,"30 30k Table";#N/A,#N/A,FALSE,"30 50k Table";#N/A,#N/A,FALSE,"40 100k Table"}</definedName>
    <definedName name="conflict" localSheetId="1" hidden="1">{#N/A,"Anonymous",FALSE,"30 30k Table";#N/A,#N/A,FALSE,"30 50k Table";#N/A,#N/A,FALSE,"40 100k Table"}</definedName>
    <definedName name="conflict" localSheetId="4" hidden="1">{#N/A,"Anonymous",FALSE,"30 30k Table";#N/A,#N/A,FALSE,"30 50k Table";#N/A,#N/A,FALSE,"40 100k Table"}</definedName>
    <definedName name="conflict" localSheetId="6" hidden="1">{#N/A,"Anonymous",FALSE,"30 30k Table";#N/A,#N/A,FALSE,"30 50k Table";#N/A,#N/A,FALSE,"40 100k Table"}</definedName>
    <definedName name="conflict" hidden="1">{#N/A,"Anonymous",FALSE,"30 30k Table";#N/A,#N/A,FALSE,"30 50k Table";#N/A,#N/A,FALSE,"40 100k Table"}</definedName>
    <definedName name="conflict3" localSheetId="5" hidden="1">{#N/A,"Anonymous",FALSE,"30 30k Table";#N/A,#N/A,FALSE,"30 50k Table";#N/A,#N/A,FALSE,"40 100k Table"}</definedName>
    <definedName name="conflict3" localSheetId="3" hidden="1">{#N/A,"Anonymous",FALSE,"30 30k Table";#N/A,#N/A,FALSE,"30 50k Table";#N/A,#N/A,FALSE,"40 100k Table"}</definedName>
    <definedName name="conflict3" localSheetId="2" hidden="1">{#N/A,"Anonymous",FALSE,"30 30k Table";#N/A,#N/A,FALSE,"30 50k Table";#N/A,#N/A,FALSE,"40 100k Table"}</definedName>
    <definedName name="conflict3" localSheetId="1" hidden="1">{#N/A,"Anonymous",FALSE,"30 30k Table";#N/A,#N/A,FALSE,"30 50k Table";#N/A,#N/A,FALSE,"40 100k Table"}</definedName>
    <definedName name="conflict3" localSheetId="4" hidden="1">{#N/A,"Anonymous",FALSE,"30 30k Table";#N/A,#N/A,FALSE,"30 50k Table";#N/A,#N/A,FALSE,"40 100k Table"}</definedName>
    <definedName name="conflict3" localSheetId="6" hidden="1">{#N/A,"Anonymous",FALSE,"30 30k Table";#N/A,#N/A,FALSE,"30 50k Table";#N/A,#N/A,FALSE,"40 100k Table"}</definedName>
    <definedName name="conflict3" hidden="1">{#N/A,"Anonymous",FALSE,"30 30k Table";#N/A,#N/A,FALSE,"30 50k Table";#N/A,#N/A,FALSE,"40 100k Table"}</definedName>
    <definedName name="conflict40100k" localSheetId="5" hidden="1">{#N/A,"Anonymous",FALSE,"30 30k Table";#N/A,#N/A,FALSE,"30 50k Table";#N/A,#N/A,FALSE,"40 100k Table"}</definedName>
    <definedName name="conflict40100k" localSheetId="3" hidden="1">{#N/A,"Anonymous",FALSE,"30 30k Table";#N/A,#N/A,FALSE,"30 50k Table";#N/A,#N/A,FALSE,"40 100k Table"}</definedName>
    <definedName name="conflict40100k" localSheetId="2" hidden="1">{#N/A,"Anonymous",FALSE,"30 30k Table";#N/A,#N/A,FALSE,"30 50k Table";#N/A,#N/A,FALSE,"40 100k Table"}</definedName>
    <definedName name="conflict40100k" localSheetId="1" hidden="1">{#N/A,"Anonymous",FALSE,"30 30k Table";#N/A,#N/A,FALSE,"30 50k Table";#N/A,#N/A,FALSE,"40 100k Table"}</definedName>
    <definedName name="conflict40100k" localSheetId="4" hidden="1">{#N/A,"Anonymous",FALSE,"30 30k Table";#N/A,#N/A,FALSE,"30 50k Table";#N/A,#N/A,FALSE,"40 100k Table"}</definedName>
    <definedName name="conflict40100k" localSheetId="6" hidden="1">{#N/A,"Anonymous",FALSE,"30 30k Table";#N/A,#N/A,FALSE,"30 50k Table";#N/A,#N/A,FALSE,"40 100k Table"}</definedName>
    <definedName name="conflict40100k" hidden="1">{#N/A,"Anonymous",FALSE,"30 30k Table";#N/A,#N/A,FALSE,"30 50k Table";#N/A,#N/A,FALSE,"40 100k Table"}</definedName>
    <definedName name="conflict404050k" localSheetId="5" hidden="1">{#N/A,"Anonymous",FALSE,"30 30k Table";#N/A,#N/A,FALSE,"30 50k Table";#N/A,#N/A,FALSE,"40 100k Table"}</definedName>
    <definedName name="conflict404050k" localSheetId="3" hidden="1">{#N/A,"Anonymous",FALSE,"30 30k Table";#N/A,#N/A,FALSE,"30 50k Table";#N/A,#N/A,FALSE,"40 100k Table"}</definedName>
    <definedName name="conflict404050k" localSheetId="2" hidden="1">{#N/A,"Anonymous",FALSE,"30 30k Table";#N/A,#N/A,FALSE,"30 50k Table";#N/A,#N/A,FALSE,"40 100k Table"}</definedName>
    <definedName name="conflict404050k" localSheetId="1" hidden="1">{#N/A,"Anonymous",FALSE,"30 30k Table";#N/A,#N/A,FALSE,"30 50k Table";#N/A,#N/A,FALSE,"40 100k Table"}</definedName>
    <definedName name="conflict404050k" localSheetId="4" hidden="1">{#N/A,"Anonymous",FALSE,"30 30k Table";#N/A,#N/A,FALSE,"30 50k Table";#N/A,#N/A,FALSE,"40 100k Table"}</definedName>
    <definedName name="conflict404050k" localSheetId="6" hidden="1">{#N/A,"Anonymous",FALSE,"30 30k Table";#N/A,#N/A,FALSE,"30 50k Table";#N/A,#N/A,FALSE,"40 100k Table"}</definedName>
    <definedName name="conflict404050k" hidden="1">{#N/A,"Anonymous",FALSE,"30 30k Table";#N/A,#N/A,FALSE,"30 50k Table";#N/A,#N/A,FALSE,"40 100k Table"}</definedName>
    <definedName name="conflict4050k" localSheetId="5" hidden="1">{#N/A,"Anonymous",FALSE,"30 30k Table";#N/A,#N/A,FALSE,"30 50k Table";#N/A,#N/A,FALSE,"40 100k Table"}</definedName>
    <definedName name="conflict4050k" localSheetId="3" hidden="1">{#N/A,"Anonymous",FALSE,"30 30k Table";#N/A,#N/A,FALSE,"30 50k Table";#N/A,#N/A,FALSE,"40 100k Table"}</definedName>
    <definedName name="conflict4050k" localSheetId="2" hidden="1">{#N/A,"Anonymous",FALSE,"30 30k Table";#N/A,#N/A,FALSE,"30 50k Table";#N/A,#N/A,FALSE,"40 100k Table"}</definedName>
    <definedName name="conflict4050k" localSheetId="1" hidden="1">{#N/A,"Anonymous",FALSE,"30 30k Table";#N/A,#N/A,FALSE,"30 50k Table";#N/A,#N/A,FALSE,"40 100k Table"}</definedName>
    <definedName name="conflict4050k" localSheetId="4" hidden="1">{#N/A,"Anonymous",FALSE,"30 30k Table";#N/A,#N/A,FALSE,"30 50k Table";#N/A,#N/A,FALSE,"40 100k Table"}</definedName>
    <definedName name="conflict4050k" localSheetId="6" hidden="1">{#N/A,"Anonymous",FALSE,"30 30k Table";#N/A,#N/A,FALSE,"30 50k Table";#N/A,#N/A,FALSE,"40 100k Table"}</definedName>
    <definedName name="conflict4050k" hidden="1">{#N/A,"Anonymous",FALSE,"30 30k Table";#N/A,#N/A,FALSE,"30 50k Table";#N/A,#N/A,FALSE,"40 100k Table"}</definedName>
    <definedName name="conflict4050kkk" localSheetId="5" hidden="1">{#N/A,"Anonymous",FALSE,"30 30k Table";#N/A,#N/A,FALSE,"30 50k Table";#N/A,#N/A,FALSE,"40 100k Table"}</definedName>
    <definedName name="conflict4050kkk" localSheetId="3" hidden="1">{#N/A,"Anonymous",FALSE,"30 30k Table";#N/A,#N/A,FALSE,"30 50k Table";#N/A,#N/A,FALSE,"40 100k Table"}</definedName>
    <definedName name="conflict4050kkk" localSheetId="2" hidden="1">{#N/A,"Anonymous",FALSE,"30 30k Table";#N/A,#N/A,FALSE,"30 50k Table";#N/A,#N/A,FALSE,"40 100k Table"}</definedName>
    <definedName name="conflict4050kkk" localSheetId="1" hidden="1">{#N/A,"Anonymous",FALSE,"30 30k Table";#N/A,#N/A,FALSE,"30 50k Table";#N/A,#N/A,FALSE,"40 100k Table"}</definedName>
    <definedName name="conflict4050kkk" localSheetId="4" hidden="1">{#N/A,"Anonymous",FALSE,"30 30k Table";#N/A,#N/A,FALSE,"30 50k Table";#N/A,#N/A,FALSE,"40 100k Table"}</definedName>
    <definedName name="conflict4050kkk" localSheetId="6" hidden="1">{#N/A,"Anonymous",FALSE,"30 30k Table";#N/A,#N/A,FALSE,"30 50k Table";#N/A,#N/A,FALSE,"40 100k Table"}</definedName>
    <definedName name="conflict4050kkk" hidden="1">{#N/A,"Anonymous",FALSE,"30 30k Table";#N/A,#N/A,FALSE,"30 50k Table";#N/A,#N/A,FALSE,"40 100k Table"}</definedName>
    <definedName name="conflt40100k" localSheetId="5" hidden="1">{#N/A,"Anonymous",FALSE,"30 30k Table";#N/A,#N/A,FALSE,"30 50k Table";#N/A,#N/A,FALSE,"40 100k Table"}</definedName>
    <definedName name="conflt40100k" localSheetId="3" hidden="1">{#N/A,"Anonymous",FALSE,"30 30k Table";#N/A,#N/A,FALSE,"30 50k Table";#N/A,#N/A,FALSE,"40 100k Table"}</definedName>
    <definedName name="conflt40100k" localSheetId="2" hidden="1">{#N/A,"Anonymous",FALSE,"30 30k Table";#N/A,#N/A,FALSE,"30 50k Table";#N/A,#N/A,FALSE,"40 100k Table"}</definedName>
    <definedName name="conflt40100k" localSheetId="1" hidden="1">{#N/A,"Anonymous",FALSE,"30 30k Table";#N/A,#N/A,FALSE,"30 50k Table";#N/A,#N/A,FALSE,"40 100k Table"}</definedName>
    <definedName name="conflt40100k" localSheetId="4" hidden="1">{#N/A,"Anonymous",FALSE,"30 30k Table";#N/A,#N/A,FALSE,"30 50k Table";#N/A,#N/A,FALSE,"40 100k Table"}</definedName>
    <definedName name="conflt40100k" localSheetId="6" hidden="1">{#N/A,"Anonymous",FALSE,"30 30k Table";#N/A,#N/A,FALSE,"30 50k Table";#N/A,#N/A,FALSE,"40 100k Table"}</definedName>
    <definedName name="conflt40100k" hidden="1">{#N/A,"Anonymous",FALSE,"30 30k Table";#N/A,#N/A,FALSE,"30 50k Table";#N/A,#N/A,FALSE,"40 100k Table"}</definedName>
    <definedName name="Consultants_Contractors">'[10]Cost Elements'!$E$93:$E$128</definedName>
    <definedName name="Convert_price" localSheetId="3">[7]PowerPrices!$B$64</definedName>
    <definedName name="Convert_price" localSheetId="2">[7]PowerPrices!$B$64</definedName>
    <definedName name="Convert_price">[8]PowerPrices!$B$64</definedName>
    <definedName name="Copy_Brkr_Quotes" localSheetId="3">[7]PowerPrices!$B$61</definedName>
    <definedName name="Copy_Brkr_Quotes" localSheetId="2">[7]PowerPrices!$B$61</definedName>
    <definedName name="Copy_Brkr_Quotes">[8]PowerPrices!$B$61</definedName>
    <definedName name="Corp_Support">'[12]Cost Elements'!$E$181:$E$188</definedName>
    <definedName name="Country_list_FooterType" hidden="1">"NONE"</definedName>
    <definedName name="CR_098.902">#REF!</definedName>
    <definedName name="Create_Nuc_Basis" localSheetId="3">[7]BasisPrices!$B$30</definedName>
    <definedName name="Create_Nuc_Basis" localSheetId="2">[7]BasisPrices!$B$30</definedName>
    <definedName name="Create_Nuc_Basis">[8]BasisPrices!$B$30</definedName>
    <definedName name="Create_Nuc_Futs" localSheetId="3">[7]FuturePrices!$B$35</definedName>
    <definedName name="Create_Nuc_Futs" localSheetId="2">[7]FuturePrices!$B$35</definedName>
    <definedName name="Create_Nuc_Futs">[8]FuturePrices!$B$35</definedName>
    <definedName name="Create_Nuc_IR" localSheetId="3">[7]InterestRates!$B$27</definedName>
    <definedName name="Create_Nuc_IR" localSheetId="2">[7]InterestRates!$B$27</definedName>
    <definedName name="Create_Nuc_IR">[8]InterestRates!$B$27</definedName>
    <definedName name="Create_Nuc_Pwr" localSheetId="3">[7]PowerPrices!$B$65</definedName>
    <definedName name="Create_Nuc_Pwr" localSheetId="2">[7]PowerPrices!$B$65</definedName>
    <definedName name="Create_Nuc_Pwr">[8]PowerPrices!$B$65</definedName>
    <definedName name="Create_Nuc_Vol" localSheetId="3">[7]Volatility!$B$32</definedName>
    <definedName name="Create_Nuc_Vol" localSheetId="2">[7]Volatility!$B$32</definedName>
    <definedName name="Create_Nuc_Vol">[8]Volatility!$B$32</definedName>
    <definedName name="CREDITS" localSheetId="3">#REF!</definedName>
    <definedName name="CREDITS" localSheetId="2">#REF!</definedName>
    <definedName name="CREDITS">#REF!</definedName>
    <definedName name="_xlnm.Criteria">[13]Worksheet!$D$9</definedName>
    <definedName name="Criteria_MI">[13]Worksheet!$D$9</definedName>
    <definedName name="CRR_PT2" localSheetId="3">#REF!</definedName>
    <definedName name="CRR_PT2" localSheetId="2">#REF!</definedName>
    <definedName name="CRR_PT2">#REF!</definedName>
    <definedName name="CRR_SD_1" localSheetId="3">#REF!</definedName>
    <definedName name="CRR_SD_1" localSheetId="2">#REF!</definedName>
    <definedName name="CRR_SD_1">#REF!</definedName>
    <definedName name="CRR_SD_2" localSheetId="3">#REF!</definedName>
    <definedName name="CRR_SD_2" localSheetId="2">#REF!</definedName>
    <definedName name="CRR_SD_2">#REF!</definedName>
    <definedName name="CRR_ST_PT2">#REF!</definedName>
    <definedName name="CurrentMonth">#REF!</definedName>
    <definedName name="CurrentQtrEnd" localSheetId="3">'[14]Input And Prices'!$C$4</definedName>
    <definedName name="CurrentQtrEnd" localSheetId="2">'[14]Input And Prices'!$C$4</definedName>
    <definedName name="CurrentQtrEnd">'[15]Input And Prices'!$C$4</definedName>
    <definedName name="DATA_Collection_FooterType" hidden="1">"NONE"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'[16]Income Statement'!$A$1</definedName>
    <definedName name="DaysForward" localSheetId="3">'[7]Calpine Renewable Cntrct  MTM'!$K$81</definedName>
    <definedName name="DaysForward" localSheetId="2">'[7]Calpine Renewable Cntrct  MTM'!$K$81</definedName>
    <definedName name="DaysForward">'[8]Calpine Renewable Cntrct  MTM'!$K$81</definedName>
    <definedName name="DC_print_FooterType" hidden="1">"NONE"</definedName>
    <definedName name="Death_In_Serv_FooterType" hidden="1">"NONE"</definedName>
    <definedName name="DEBITS">#REF!</definedName>
    <definedName name="DF_GRID_1" localSheetId="3">#REF!</definedName>
    <definedName name="DF_GRID_1" localSheetId="2">#REF!</definedName>
    <definedName name="DF_GRID_1">#REF!</definedName>
    <definedName name="Director_fees">'[10]Cost Elements'!$E$191:$E$195</definedName>
    <definedName name="Disability_FooterType" hidden="1">"NONE"</definedName>
    <definedName name="DR_098.902">#REF!</definedName>
    <definedName name="DWR_End_Row" localSheetId="3">#REF!</definedName>
    <definedName name="DWR_End_Row" localSheetId="2">#REF!</definedName>
    <definedName name="DWR_End_Row">#REF!</definedName>
    <definedName name="DWR_Start_Row" localSheetId="3">#REF!</definedName>
    <definedName name="DWR_Start_Row" localSheetId="2">#REF!</definedName>
    <definedName name="DWR_Start_Row">#REF!</definedName>
    <definedName name="edf" localSheetId="5" hidden="1">{#N/A,"Anonymous",FALSE,"30 30k Table";#N/A,#N/A,FALSE,"30 50k Table";#N/A,#N/A,FALSE,"40 100k Table"}</definedName>
    <definedName name="edf" localSheetId="3" hidden="1">{#N/A,"Anonymous",FALSE,"30 30k Table";#N/A,#N/A,FALSE,"30 50k Table";#N/A,#N/A,FALSE,"40 100k Table"}</definedName>
    <definedName name="edf" localSheetId="2" hidden="1">{#N/A,"Anonymous",FALSE,"30 30k Table";#N/A,#N/A,FALSE,"30 50k Table";#N/A,#N/A,FALSE,"40 100k Table"}</definedName>
    <definedName name="edf" localSheetId="1" hidden="1">{#N/A,"Anonymous",FALSE,"30 30k Table";#N/A,#N/A,FALSE,"30 50k Table";#N/A,#N/A,FALSE,"40 100k Table"}</definedName>
    <definedName name="edf" localSheetId="4" hidden="1">{#N/A,"Anonymous",FALSE,"30 30k Table";#N/A,#N/A,FALSE,"30 50k Table";#N/A,#N/A,FALSE,"40 100k Table"}</definedName>
    <definedName name="edf" localSheetId="6" hidden="1">{#N/A,"Anonymous",FALSE,"30 30k Table";#N/A,#N/A,FALSE,"30 50k Table";#N/A,#N/A,FALSE,"40 100k Table"}</definedName>
    <definedName name="edf" hidden="1">{#N/A,"Anonymous",FALSE,"30 30k Table";#N/A,#N/A,FALSE,"30 50k Table";#N/A,#N/A,FALSE,"40 100k Table"}</definedName>
    <definedName name="Effective_date" localSheetId="3">'[7]Calpine Renewable Cntrct  MTM'!$L$81</definedName>
    <definedName name="Effective_date" localSheetId="2">'[7]Calpine Renewable Cntrct  MTM'!$L$81</definedName>
    <definedName name="Effective_date">'[8]Calpine Renewable Cntrct  MTM'!$L$81</definedName>
    <definedName name="EIX_10k" localSheetId="3">#REF!</definedName>
    <definedName name="EIX_10k" localSheetId="2">#REF!</definedName>
    <definedName name="EIX_10k">#REF!</definedName>
    <definedName name="EIX_10K_DET_M" localSheetId="3">#REF!</definedName>
    <definedName name="EIX_10K_DET_M" localSheetId="2">#REF!</definedName>
    <definedName name="EIX_10K_DET_M">#REF!</definedName>
    <definedName name="EIX_10K_DET_T" localSheetId="3">#REF!</definedName>
    <definedName name="EIX_10K_DET_T" localSheetId="2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[17]WS!#REF!</definedName>
    <definedName name="EIX_10K_WK_JAN1" localSheetId="3">#REF!</definedName>
    <definedName name="EIX_10K_WK_JAN1" localSheetId="2">#REF!</definedName>
    <definedName name="EIX_10K_WK_JAN1">#REF!</definedName>
    <definedName name="EIX_10k_WK_LASTMO" localSheetId="3">#REF!</definedName>
    <definedName name="EIX_10k_WK_LASTMO" localSheetId="2">#REF!</definedName>
    <definedName name="EIX_10k_WK_LASTMO">#REF!</definedName>
    <definedName name="EIX_WS" localSheetId="3">[17]WS!#REF!</definedName>
    <definedName name="EIX_WS" localSheetId="2">[17]WS!#REF!</definedName>
    <definedName name="EIX_WS">[17]WS!#REF!</definedName>
    <definedName name="eixytd" localSheetId="3">#REF!</definedName>
    <definedName name="eixytd" localSheetId="2">#REF!</definedName>
    <definedName name="eixytd">#REF!</definedName>
    <definedName name="EMCR" localSheetId="3">#REF!</definedName>
    <definedName name="EMCR" localSheetId="2">#REF!</definedName>
    <definedName name="EMCR">#REF!</definedName>
    <definedName name="EMCT" localSheetId="3">#REF!</definedName>
    <definedName name="EMCT" localSheetId="2">#REF!</definedName>
    <definedName name="EMCT">#REF!</definedName>
    <definedName name="EMDR">#REF!</definedName>
    <definedName name="Employee_data_FooterType" hidden="1">"NONE"</definedName>
    <definedName name="EMPLOYEE_Input_FooterType" hidden="1">"NONE"</definedName>
    <definedName name="EMRT">#REF!</definedName>
    <definedName name="ENTRYNODE" localSheetId="3">#REF!</definedName>
    <definedName name="ENTRYNODE" localSheetId="2">#REF!</definedName>
    <definedName name="ENTRYNODE">#REF!</definedName>
    <definedName name="EOptns_Term_Sch_Point" localSheetId="3">#REF!</definedName>
    <definedName name="EOptns_Term_Sch_Point" localSheetId="2">#REF!</definedName>
    <definedName name="EOptns_Term_Sch_Point">#REF!</definedName>
    <definedName name="EQCR">#REF!</definedName>
    <definedName name="EQCT">#REF!</definedName>
    <definedName name="EQDR">#REF!</definedName>
    <definedName name="EQRT">#REF!</definedName>
    <definedName name="Equity" localSheetId="3">'[5]GL Master Data lookup'!#REF!</definedName>
    <definedName name="Equity" localSheetId="2">'[5]GL Master Data lookup'!#REF!</definedName>
    <definedName name="Equity">'[5]GL Master Data lookup'!#REF!</definedName>
    <definedName name="Escalation_Rate" localSheetId="3">#REF!</definedName>
    <definedName name="Escalation_Rate" localSheetId="2">#REF!</definedName>
    <definedName name="Escalation_Rate">#REF!</definedName>
    <definedName name="Exhibit_FooterType" hidden="1">"NONE"</definedName>
    <definedName name="_xlnm.Extract">[13]Worksheet!$H$9</definedName>
    <definedName name="Extract_MI">[13]Worksheet!$H$9</definedName>
    <definedName name="FERC" localSheetId="3">#REF!</definedName>
    <definedName name="FERC" localSheetId="2">#REF!</definedName>
    <definedName name="FERC">#REF!</definedName>
    <definedName name="FERC_Map">'[5]CARS to FERC Map'!$A$2:$B$2339</definedName>
    <definedName name="Format_Quotes" localSheetId="3">[7]PowerPrices!$B$62</definedName>
    <definedName name="Format_Quotes" localSheetId="2">[7]PowerPrices!$B$62</definedName>
    <definedName name="Format_Quotes">[8]PowerPrices!$B$62</definedName>
    <definedName name="FR_G14_FooterType" hidden="1">"NONE"</definedName>
    <definedName name="FR_G21_FooterType" hidden="1">"NONE"</definedName>
    <definedName name="FR_G21market_FooterType" hidden="1">"NONE"</definedName>
    <definedName name="FR_part1__G14_FooterType" hidden="1">"NONE"</definedName>
    <definedName name="FR_part2__G14_FooterType" hidden="1">"NONE"</definedName>
    <definedName name="FR2_G14_FooterType" hidden="1">"NONE"</definedName>
    <definedName name="FRANCE_G14_FooterType" hidden="1">"NONE"</definedName>
    <definedName name="FSD" localSheetId="3">#REF!</definedName>
    <definedName name="FSD" localSheetId="2">#REF!</definedName>
    <definedName name="FSD">#REF!</definedName>
    <definedName name="Fut_Point" localSheetId="3">#REF!</definedName>
    <definedName name="Fut_Point" localSheetId="2">#REF!</definedName>
    <definedName name="Fut_Point">#REF!</definedName>
    <definedName name="Futs_Web_Query" localSheetId="3">[7]FuturePrices!$B$34</definedName>
    <definedName name="Futs_Web_Query" localSheetId="2">[7]FuturePrices!$B$34</definedName>
    <definedName name="Futs_Web_Query">[8]FuturePrices!$B$34</definedName>
    <definedName name="Futures_Prices_Upload_Date">[6]Check!$B$28</definedName>
    <definedName name="Gas" localSheetId="3">#REF!</definedName>
    <definedName name="Gas" localSheetId="2">#REF!</definedName>
    <definedName name="Gas">#REF!</definedName>
    <definedName name="Gas_Fin_Non_Options" localSheetId="3">#REF!</definedName>
    <definedName name="Gas_Fin_Non_Options" localSheetId="2">#REF!</definedName>
    <definedName name="Gas_Fin_Non_Options">#REF!</definedName>
    <definedName name="Gas_NOpt_PT_1" localSheetId="3">#REF!</definedName>
    <definedName name="Gas_NOpt_PT_1" localSheetId="2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neral_Op_Expenses">'[10]Cost Elements'!$E$131:$E$177</definedName>
    <definedName name="Geo" localSheetId="3">#REF!</definedName>
    <definedName name="Geo" localSheetId="2">#REF!</definedName>
    <definedName name="Geo">#REF!</definedName>
    <definedName name="GRC_2017_Data" localSheetId="3">#REF!</definedName>
    <definedName name="GRC_2017_Data" localSheetId="2">#REF!</definedName>
    <definedName name="GRC_2017_Data">#REF!</definedName>
    <definedName name="GRC_2018_Data" localSheetId="3">#REF!</definedName>
    <definedName name="GRC_2018_Data" localSheetId="2">#REF!</definedName>
    <definedName name="GRC_2018_Data">#REF!</definedName>
    <definedName name="HD">#REF!</definedName>
    <definedName name="Henry_Hub_Swap">[6]FuturePrices!$R$562:$U$600</definedName>
    <definedName name="HISTORICDOLLAR" localSheetId="3">#REF!</definedName>
    <definedName name="HISTORICDOLLAR" localSheetId="2">#REF!</definedName>
    <definedName name="HISTORICDOLLAR">#REF!</definedName>
    <definedName name="howToChange" localSheetId="3">#REF!</definedName>
    <definedName name="howToChange" localSheetId="2">#REF!</definedName>
    <definedName name="howToChange">#REF!</definedName>
    <definedName name="howToCheck" localSheetId="3">#REF!</definedName>
    <definedName name="howToCheck" localSheetId="2">#REF!</definedName>
    <definedName name="howToCheck">#REF!</definedName>
    <definedName name="Hydro">#REF!</definedName>
    <definedName name="Incentive_Comp">'[11]Cost Elements'!$E$41:$E$43</definedName>
    <definedName name="Indiv._Table_FooterType" hidden="1">"NONE"</definedName>
    <definedName name="Input_FooterType" hidden="1">"NONE"</definedName>
    <definedName name="Interest_Rates_Upload_Date">[6]Check!$B$30</definedName>
    <definedName name="IQ_ADDIN" hidden="1">"AUTO"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42622.7078472222</definedName>
    <definedName name="IQ_NTM">6000</definedName>
    <definedName name="IQ_OPENED55" hidden="1">1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_Web_Query" localSheetId="3">[7]InterestRates!$B$26</definedName>
    <definedName name="IR_Web_Query" localSheetId="2">[7]InterestRates!$B$26</definedName>
    <definedName name="IR_Web_Query">[8]InterestRates!$B$26</definedName>
    <definedName name="ITEMTYPE" localSheetId="3">#REF!</definedName>
    <definedName name="ITEMTYPE" localSheetId="2">#REF!</definedName>
    <definedName name="ITEMTYPE">#REF!</definedName>
    <definedName name="JE" localSheetId="3">#REF!</definedName>
    <definedName name="JE" localSheetId="2">#REF!</definedName>
    <definedName name="JE">#REF!</definedName>
    <definedName name="JOURNAL" localSheetId="3">#REF!</definedName>
    <definedName name="JOURNAL" localSheetId="2">#REF!</definedName>
    <definedName name="JOURNAL">#REF!</definedName>
    <definedName name="Labor">'[11]Cost Elements'!$E$5:$E$23</definedName>
    <definedName name="Labor_Related">'[10]Cost Elements'!$E$26:$E$38</definedName>
    <definedName name="Level" localSheetId="3">#REF!</definedName>
    <definedName name="Level" localSheetId="2">#REF!</definedName>
    <definedName name="Level">#REF!</definedName>
    <definedName name="Liab" localSheetId="3">'[5]GL Master Data lookup'!#REF!</definedName>
    <definedName name="Liab" localSheetId="2">'[5]GL Master Data lookup'!#REF!</definedName>
    <definedName name="Liab">'[5]GL Master Data lookup'!#REF!</definedName>
    <definedName name="List_1st_nearby" localSheetId="3">[7]Volatility!$B$28</definedName>
    <definedName name="List_1st_nearby" localSheetId="2">[7]Volatility!$B$28</definedName>
    <definedName name="List_1st_nearby">[8]Volatility!$B$28</definedName>
    <definedName name="List_2nd_nearby" localSheetId="3">[7]Volatility!$B$29</definedName>
    <definedName name="List_2nd_nearby" localSheetId="2">[7]Volatility!$B$29</definedName>
    <definedName name="List_2nd_nearby">[8]Volatility!$B$29</definedName>
    <definedName name="List_3rd_nearby" localSheetId="3">[7]Volatility!$B$30</definedName>
    <definedName name="List_3rd_nearby" localSheetId="2">[7]Volatility!$B$30</definedName>
    <definedName name="List_3rd_nearby">[8]Volatility!$B$30</definedName>
    <definedName name="ListOffset" hidden="1">1</definedName>
    <definedName name="Load_Flag" localSheetId="3">#REF!</definedName>
    <definedName name="Load_Flag" localSheetId="2">#REF!</definedName>
    <definedName name="Load_Flag">#REF!</definedName>
    <definedName name="LOLD">1</definedName>
    <definedName name="LOLD_Table">9</definedName>
    <definedName name="Macro_FooterType" hidden="1">"NONE"</definedName>
    <definedName name="Master">'[18]Master Rpt - EIX1'!$F$2:$I$1200</definedName>
    <definedName name="Master1">'[18]Master Rpt - Oth Ded'!$F$1:$I$59</definedName>
    <definedName name="Master2">[19]DATA!$F$2:$I$1200</definedName>
    <definedName name="Master3" localSheetId="3">#REF!</definedName>
    <definedName name="Master3" localSheetId="2">#REF!</definedName>
    <definedName name="Master3">#REF!</definedName>
    <definedName name="MB_PCH_Assessment_FooterType" hidden="1">"NONE"</definedName>
    <definedName name="MB_PCH_Gen_Ind_FooterType" hidden="1">"NONE"</definedName>
    <definedName name="MB_PCH_Sector_Specific_FooterType" hidden="1">"NONE"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'[6]Calpine Renewable Cntrct  MTM'!$1:$11</definedName>
    <definedName name="MTM_Summary_Compare" localSheetId="3">#REF!</definedName>
    <definedName name="MTM_Summary_Compare" localSheetId="2">#REF!</definedName>
    <definedName name="MTM_Summary_Compare">#REF!</definedName>
    <definedName name="MULTI_SCE_" localSheetId="3">#REF!</definedName>
    <definedName name="MULTI_SCE_" localSheetId="2">#REF!</definedName>
    <definedName name="MULTI_SCE_">#REF!</definedName>
    <definedName name="MULTI_SCE_2">#N/A</definedName>
    <definedName name="MULTICR" localSheetId="3">#REF!</definedName>
    <definedName name="MULTICR" localSheetId="2">#REF!</definedName>
    <definedName name="MULTICR">#REF!</definedName>
    <definedName name="MULTIDR">#REF!</definedName>
    <definedName name="NEG" localSheetId="3">#REF!</definedName>
    <definedName name="NEG" localSheetId="2">#REF!</definedName>
    <definedName name="NEG">#REF!</definedName>
    <definedName name="new" localSheetId="5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6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 localSheetId="3">#REF!</definedName>
    <definedName name="Next_Month" localSheetId="2">#REF!</definedName>
    <definedName name="Next_Month">#REF!</definedName>
    <definedName name="NMB_Gen_Industry_FooterType" hidden="1">"NONE"</definedName>
    <definedName name="NMB_PCH_Assessment_FooterType" hidden="1">"NONE"</definedName>
    <definedName name="NMB_Sector_Specific_Assessment_FooterType" hidden="1">"NONE"</definedName>
    <definedName name="NMB_Sector_Specific_FooterType" hidden="1">"NONE"</definedName>
    <definedName name="NoContamSystems" localSheetId="3">SUM('[20]Facility Technical Data'!$C$11:$C$12)</definedName>
    <definedName name="NoContamSystems" localSheetId="2">SUM('[20]Facility Technical Data'!$C$11:$C$12)</definedName>
    <definedName name="NoContamSystems">SUM('[21]Facility Technical Data'!$C$11:$C$12)</definedName>
    <definedName name="Notation_FooterType" hidden="1">"NONE"</definedName>
    <definedName name="Notes_FooterType" hidden="1">"NONE"</definedName>
    <definedName name="Office_Supplies">'[10]Cost Elements'!$E$81:$E$89</definedName>
    <definedName name="OFFICERS" localSheetId="3">#REF!</definedName>
    <definedName name="OFFICERS" localSheetId="2">#REF!</definedName>
    <definedName name="OFFICERS">#REF!</definedName>
    <definedName name="OOR" localSheetId="3">'[5]GL Master Data lookup'!#REF!</definedName>
    <definedName name="OOR" localSheetId="2">'[5]GL Master Data lookup'!#REF!</definedName>
    <definedName name="OOR">'[5]GL Master Data lookup'!#REF!</definedName>
    <definedName name="Op_Exp" localSheetId="3">'[5]GL Master Data lookup'!#REF!</definedName>
    <definedName name="Op_Exp" localSheetId="2">'[5]GL Master Data lookup'!#REF!</definedName>
    <definedName name="Op_Exp">'[5]GL Master Data lookup'!#REF!</definedName>
    <definedName name="OracleUploadDate" localSheetId="3">[22]Renewable!$I$1</definedName>
    <definedName name="OracleUploadDate" localSheetId="2">[22]Renewable!$I$1</definedName>
    <definedName name="OracleUploadDate">[23]Renewable!$I$1</definedName>
    <definedName name="ord" localSheetId="3">'[24]Master Data'!$B$1:$T$118</definedName>
    <definedName name="ord" localSheetId="2">'[24]Master Data'!$B$1:$T$118</definedName>
    <definedName name="ord">'[25]Master Data'!$B$1:$T$118</definedName>
    <definedName name="Output_FooterType" hidden="1">"NONE"</definedName>
    <definedName name="Output_G14_FooterType" hidden="1">"NONE"</definedName>
    <definedName name="Output_G21_FooterType" hidden="1">"NONE"</definedName>
    <definedName name="Output_G21_FR_special_FooterType" hidden="1">"NONE"</definedName>
    <definedName name="P_L" localSheetId="3">'[5]GL Master Data lookup'!#REF!</definedName>
    <definedName name="P_L" localSheetId="2">'[5]GL Master Data lookup'!#REF!</definedName>
    <definedName name="P_L">'[5]GL Master Data lookup'!#REF!</definedName>
    <definedName name="PACR" localSheetId="3">#REF!</definedName>
    <definedName name="PACR" localSheetId="2">#REF!</definedName>
    <definedName name="PACR">#REF!</definedName>
    <definedName name="PACT" localSheetId="3">#REF!</definedName>
    <definedName name="PACT" localSheetId="2">#REF!</definedName>
    <definedName name="PACT">#REF!</definedName>
    <definedName name="PADR" localSheetId="3">#REF!</definedName>
    <definedName name="PADR" localSheetId="2">#REF!</definedName>
    <definedName name="PADR">#REF!</definedName>
    <definedName name="PART">#REF!</definedName>
    <definedName name="Past_Cash" localSheetId="3">'[5]GL Master Data lookup'!#REF!</definedName>
    <definedName name="Past_Cash" localSheetId="2">'[5]GL Master Data lookup'!#REF!</definedName>
    <definedName name="Past_Cash">'[5]GL Master Data lookup'!#REF!</definedName>
    <definedName name="PCH_RDL_FooterType" hidden="1">"NONE"</definedName>
    <definedName name="PivotTablePoint" localSheetId="3">#REF!</definedName>
    <definedName name="PivotTablePoint" localSheetId="2">#REF!</definedName>
    <definedName name="PivotTablePoint">#REF!</definedName>
    <definedName name="PLAN_Input_FooterType" hidden="1">"NONE"</definedName>
    <definedName name="Plan_parameters_FooterType" hidden="1">"NONE"</definedName>
    <definedName name="Posting_Keys" localSheetId="3">#REF!</definedName>
    <definedName name="Posting_Keys" localSheetId="2">#REF!</definedName>
    <definedName name="Posting_Keys">#REF!</definedName>
    <definedName name="Power" localSheetId="3">#REF!</definedName>
    <definedName name="Power" localSheetId="2">#REF!</definedName>
    <definedName name="Power">#REF!</definedName>
    <definedName name="Power_Prices_Upload_Date">[6]Check!$B$27</definedName>
    <definedName name="Pres_N._Eur_FooterType" hidden="1">"NONE"</definedName>
    <definedName name="Pres_UK_FooterType" hidden="1">"NONE"</definedName>
    <definedName name="Pricelist">'[6]Calpine Renewable Cntrct  MTM'!$AU$15:$AU$20</definedName>
    <definedName name="PriceListDec_01_2003">'[6]WME WIP'!$AX$22:$AX$27</definedName>
    <definedName name="PriceListOct_30_2003">'[6]MWD WIP'!$AX$22:$AX$27</definedName>
    <definedName name="_xlnm.Print_Area" localSheetId="5">'Acct 930.2'!$A$1:$G$22</definedName>
    <definedName name="_xlnm.Print_Area" localSheetId="0">ExclusionsMatrix!$A$1:$Q$47</definedName>
    <definedName name="_xlnm.Print_Area" localSheetId="3">#REF!</definedName>
    <definedName name="_xlnm.Print_Area" localSheetId="2">Incentives!$A$1:$I$140</definedName>
    <definedName name="_xlnm.Print_Area" localSheetId="1">ShareholderAndOther!$A$1:$O$79</definedName>
    <definedName name="_xlnm.Print_Area" localSheetId="4">ShareholderExcDetail!$A$1:$D$51</definedName>
    <definedName name="_xlnm.Print_Area">#REF!</definedName>
    <definedName name="Print_Area_MI" localSheetId="3">#REF!</definedName>
    <definedName name="Print_Area_MI" localSheetId="2">#REF!</definedName>
    <definedName name="Print_Area_MI">#REF!</definedName>
    <definedName name="print1" localSheetId="3">#REF!</definedName>
    <definedName name="print1" localSheetId="2">#REF!</definedName>
    <definedName name="print1">#REF!</definedName>
    <definedName name="print2">#REF!</definedName>
    <definedName name="PriorMTMdate" localSheetId="3">'[26]Input And Prices'!$B$3</definedName>
    <definedName name="PriorMTMdate" localSheetId="2">'[26]Input And Prices'!$B$3</definedName>
    <definedName name="PriorMTMdate">'[27]Input And Prices'!$B$3</definedName>
    <definedName name="ProcessDate" localSheetId="3">#REF!</definedName>
    <definedName name="ProcessDate" localSheetId="2">#REF!</definedName>
    <definedName name="ProcessDate">#REF!</definedName>
    <definedName name="ProcessDate2" localSheetId="3">[22]Check!$B$3</definedName>
    <definedName name="ProcessDate2" localSheetId="2">[22]Check!$B$3</definedName>
    <definedName name="ProcessDate2">[23]Check!$B$3</definedName>
    <definedName name="ProcessMonth" localSheetId="3">#REF!</definedName>
    <definedName name="ProcessMonth" localSheetId="2">#REF!</definedName>
    <definedName name="ProcessMonth">#REF!</definedName>
    <definedName name="ProxyList">'[6]Calpine Renewable Cntrct  MTM'!$AT$15:$AT$20</definedName>
    <definedName name="QF_Asgn_List_Capacity" localSheetId="3">#REF!</definedName>
    <definedName name="QF_Asgn_List_Capacity" localSheetId="2">#REF!</definedName>
    <definedName name="QF_Asgn_List_Capacity">#REF!</definedName>
    <definedName name="QF_Asgn_List0212" localSheetId="3">#REF!</definedName>
    <definedName name="QF_Asgn_List0212" localSheetId="2">#REF!</definedName>
    <definedName name="QF_Asgn_List0212">#REF!</definedName>
    <definedName name="QF_Asgn_List0301" localSheetId="3">#REF!</definedName>
    <definedName name="QF_Asgn_List0301" localSheetId="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qqqq">#REF!</definedName>
    <definedName name="RATES">#REF!</definedName>
    <definedName name="Results__2__FooterType" hidden="1">"NONE"</definedName>
    <definedName name="Results_040302_FooterType" hidden="1">"NONE"</definedName>
    <definedName name="Results_FooterType" hidden="1">"NONE"</definedName>
    <definedName name="Results_UK_FooterType" hidden="1">"NONE"</definedName>
    <definedName name="Results2_FooterType" hidden="1">"NONE"</definedName>
    <definedName name="Retirement_DB_FooterType" hidden="1">"NONE"</definedName>
    <definedName name="Retirement_DC_FooterType" hidden="1">"NONE"</definedName>
    <definedName name="SAI" localSheetId="3">#REF!</definedName>
    <definedName name="SAI" localSheetId="2">#REF!</definedName>
    <definedName name="SAI">#REF!</definedName>
    <definedName name="Sales_Purchases_matching" localSheetId="3">#REF!</definedName>
    <definedName name="Sales_Purchases_matching" localSheetId="2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">'[28]2015 EIC Bonus Paid in 2016'!#REF!</definedName>
    <definedName name="SCE_10K_DET_M" localSheetId="3">#REF!</definedName>
    <definedName name="SCE_10K_DET_M" localSheetId="2">#REF!</definedName>
    <definedName name="SCE_10K_DET_M">#REF!</definedName>
    <definedName name="SCE_10K_DET_T" localSheetId="3">#REF!</definedName>
    <definedName name="SCE_10K_DET_T" localSheetId="2">#REF!</definedName>
    <definedName name="SCE_10K_DET_T">#REF!</definedName>
    <definedName name="SCE_10K_M" localSheetId="3">#REF!</definedName>
    <definedName name="SCE_10K_M" localSheetId="2">#REF!</definedName>
    <definedName name="SCE_10K_M">#REF!</definedName>
    <definedName name="SCE_10K_T">#REF!</definedName>
    <definedName name="SCE_10k_WK_CURR" localSheetId="3">[17]WS!#REF!</definedName>
    <definedName name="SCE_10k_WK_CURR" localSheetId="2">[17]WS!#REF!</definedName>
    <definedName name="SCE_10k_WK_CURR">[17]WS!#REF!</definedName>
    <definedName name="SCE_10K_WK_JAN1" localSheetId="3">#REF!</definedName>
    <definedName name="SCE_10K_WK_JAN1" localSheetId="2">#REF!</definedName>
    <definedName name="SCE_10K_WK_JAN1">#REF!</definedName>
    <definedName name="SCE_10K_WK_LASTMO" localSheetId="3">#REF!</definedName>
    <definedName name="SCE_10K_WK_LASTMO" localSheetId="2">#REF!</definedName>
    <definedName name="SCE_10K_WK_LASTMO">#REF!</definedName>
    <definedName name="SCE_WS" localSheetId="3">#REF!</definedName>
    <definedName name="SCE_WS" localSheetId="2">#REF!</definedName>
    <definedName name="SCE_WS">#REF!</definedName>
    <definedName name="SCE_WS_LASTMO">#REF!</definedName>
    <definedName name="SCE10K">#REF!</definedName>
    <definedName name="SCE10KWksht">#REF!</definedName>
    <definedName name="Season2_data" localSheetId="3">'[29]LT Volumes'!#REF!</definedName>
    <definedName name="Season2_data" localSheetId="2">'[29]LT Volumes'!#REF!</definedName>
    <definedName name="Season2_data">'[30]LT Volumes'!#REF!</definedName>
    <definedName name="Season4_data" localSheetId="3">'[29]LT Volumes'!#REF!</definedName>
    <definedName name="Season4_data" localSheetId="2">'[29]LT Volumes'!#REF!</definedName>
    <definedName name="Season4_data">'[30]LT Volumes'!#REF!</definedName>
    <definedName name="Setup_Shape" localSheetId="3">[7]PowerPrices!$B$63</definedName>
    <definedName name="Setup_Shape" localSheetId="2">[7]PowerPrices!$B$63</definedName>
    <definedName name="Setup_Shape">[8]PowerPrices!$B$63</definedName>
    <definedName name="Sheet1_FooterType" hidden="1">"NONE"</definedName>
    <definedName name="Sheet2_FooterType" hidden="1">"NONE"</definedName>
    <definedName name="Solar" localSheetId="3">#REF!</definedName>
    <definedName name="Solar" localSheetId="2">#REF!</definedName>
    <definedName name="Solar">#REF!</definedName>
    <definedName name="SPECIAL_FR_FooterType" hidden="1">"NONE"</definedName>
    <definedName name="sss">#REF!</definedName>
    <definedName name="SUBMITEM" localSheetId="3">#REF!</definedName>
    <definedName name="SUBMITEM" localSheetId="2">#REF!</definedName>
    <definedName name="SUBMITEM">#REF!</definedName>
    <definedName name="SUBMITEMS" localSheetId="3">#REF!</definedName>
    <definedName name="SUBMITEMS" localSheetId="2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 localSheetId="3">[31]DATA!#REF!</definedName>
    <definedName name="TEST10" localSheetId="2">[31]DATA!#REF!</definedName>
    <definedName name="TEST10">[32]DATA!#REF!</definedName>
    <definedName name="test11" localSheetId="5" hidden="1">{#N/A,"Anonymous",FALSE,"30 30k Table";#N/A,#N/A,FALSE,"30 50k Table";#N/A,#N/A,FALSE,"40 100k Table"}</definedName>
    <definedName name="test11" localSheetId="3" hidden="1">{#N/A,"Anonymous",FALSE,"30 30k Table";#N/A,#N/A,FALSE,"30 50k Table";#N/A,#N/A,FALSE,"40 100k Table"}</definedName>
    <definedName name="test11" localSheetId="2" hidden="1">{#N/A,"Anonymous",FALSE,"30 30k Table";#N/A,#N/A,FALSE,"30 50k Table";#N/A,#N/A,FALSE,"40 100k Table"}</definedName>
    <definedName name="test11" localSheetId="1" hidden="1">{#N/A,"Anonymous",FALSE,"30 30k Table";#N/A,#N/A,FALSE,"30 50k Table";#N/A,#N/A,FALSE,"40 100k Table"}</definedName>
    <definedName name="test11" localSheetId="4" hidden="1">{#N/A,"Anonymous",FALSE,"30 30k Table";#N/A,#N/A,FALSE,"30 50k Table";#N/A,#N/A,FALSE,"40 100k Table"}</definedName>
    <definedName name="test11" localSheetId="6" hidden="1">{#N/A,"Anonymous",FALSE,"30 30k Table";#N/A,#N/A,FALSE,"30 50k Table";#N/A,#N/A,FALSE,"40 100k Table"}</definedName>
    <definedName name="test11" hidden="1">{#N/A,"Anonymous",FALSE,"30 30k Table";#N/A,#N/A,FALSE,"30 50k Table";#N/A,#N/A,FALSE,"40 100k Table"}</definedName>
    <definedName name="TESTHKEY">#REF!</definedName>
    <definedName name="testing" localSheetId="5" hidden="1">{#N/A,"Anonymous",FALSE,"30 30k Table";#N/A,#N/A,FALSE,"30 50k Table";#N/A,#N/A,FALSE,"40 100k Table"}</definedName>
    <definedName name="testing" localSheetId="3" hidden="1">{#N/A,"Anonymous",FALSE,"30 30k Table";#N/A,#N/A,FALSE,"30 50k Table";#N/A,#N/A,FALSE,"40 100k Table"}</definedName>
    <definedName name="testing" localSheetId="2" hidden="1">{#N/A,"Anonymous",FALSE,"30 30k Table";#N/A,#N/A,FALSE,"30 50k Table";#N/A,#N/A,FALSE,"40 100k Table"}</definedName>
    <definedName name="testing" localSheetId="1" hidden="1">{#N/A,"Anonymous",FALSE,"30 30k Table";#N/A,#N/A,FALSE,"30 50k Table";#N/A,#N/A,FALSE,"40 100k Table"}</definedName>
    <definedName name="testing" localSheetId="4" hidden="1">{#N/A,"Anonymous",FALSE,"30 30k Table";#N/A,#N/A,FALSE,"30 50k Table";#N/A,#N/A,FALSE,"40 100k Table"}</definedName>
    <definedName name="testing" localSheetId="6" hidden="1">{#N/A,"Anonymous",FALSE,"30 30k Table";#N/A,#N/A,FALSE,"30 50k Table";#N/A,#N/A,FALSE,"40 100k Table"}</definedName>
    <definedName name="testing" hidden="1">{#N/A,"Anonymous",FALSE,"30 30k Table";#N/A,#N/A,FALSE,"30 50k Table";#N/A,#N/A,FALSE,"40 100k Table"}</definedName>
    <definedName name="TESTKEYS">#REF!</definedName>
    <definedName name="TESTVKEY">#REF!</definedName>
    <definedName name="TP_Footer_Path" hidden="1">"S:\1\14973\058.BC\2002\Exec Review\Regressions\"</definedName>
    <definedName name="TP_Footer_User" hidden="1">"Susan Gelinas"</definedName>
    <definedName name="TP_Footer_Version" hidden="1">"v3.00"</definedName>
    <definedName name="TransCapMTM" localSheetId="3">#REF!</definedName>
    <definedName name="TransCapMTM" localSheetId="2">#REF!</definedName>
    <definedName name="TransCapMTM">#REF!</definedName>
    <definedName name="Travel_Employee_Expenses">'[10]Cost Elements'!$E$59:$E$78</definedName>
    <definedName name="UK_G14_FooterType" hidden="1">"NONE"</definedName>
    <definedName name="UK_G21_FooterType" hidden="1">"NONE"</definedName>
    <definedName name="UK_G21market_FooterType" hidden="1">"NONE"</definedName>
    <definedName name="Upload_Basis" localSheetId="3">[7]BasisPrices!$B$31</definedName>
    <definedName name="Upload_Basis" localSheetId="2">[7]BasisPrices!$B$31</definedName>
    <definedName name="Upload_Basis">[8]BasisPrices!$B$31</definedName>
    <definedName name="Upload_Basis_Access" localSheetId="3">[7]BasisPrices!$B$32</definedName>
    <definedName name="Upload_Basis_Access" localSheetId="2">[7]BasisPrices!$B$32</definedName>
    <definedName name="Upload_Basis_Access">[8]BasisPrices!$B$32</definedName>
    <definedName name="Upload_Futs" localSheetId="3">[7]FuturePrices!$B$36</definedName>
    <definedName name="Upload_Futs" localSheetId="2">[7]FuturePrices!$B$36</definedName>
    <definedName name="Upload_Futs">[8]FuturePrices!$B$36</definedName>
    <definedName name="Upload_Futs_Access" localSheetId="3">[7]FuturePrices!$B$37</definedName>
    <definedName name="Upload_Futs_Access" localSheetId="2">[7]FuturePrices!$B$37</definedName>
    <definedName name="Upload_Futs_Access">[8]FuturePrices!$B$37</definedName>
    <definedName name="Upload_IR" localSheetId="3">[7]InterestRates!$B$28</definedName>
    <definedName name="Upload_IR" localSheetId="2">[7]InterestRates!$B$28</definedName>
    <definedName name="Upload_IR">[8]InterestRates!$B$28</definedName>
    <definedName name="Upload_IR_Access" localSheetId="3">#REF!</definedName>
    <definedName name="Upload_IR_Access" localSheetId="2">#REF!</definedName>
    <definedName name="Upload_IR_Access">#REF!</definedName>
    <definedName name="Upload_Pwr" localSheetId="3">[7]PowerPrices!$B$66</definedName>
    <definedName name="Upload_Pwr" localSheetId="2">[7]PowerPrices!$B$66</definedName>
    <definedName name="Upload_Pwr">[8]PowerPrices!$B$66</definedName>
    <definedName name="Upload_Pwr_Access" localSheetId="3">[7]PowerPrices!$B$67</definedName>
    <definedName name="Upload_Pwr_Access" localSheetId="2">[7]PowerPrices!$B$67</definedName>
    <definedName name="Upload_Pwr_Access">[8]PowerPrices!$B$67</definedName>
    <definedName name="UploadAccess" localSheetId="3">[7]Volatility!$B$34</definedName>
    <definedName name="UploadAccess" localSheetId="2">[7]Volatility!$B$34</definedName>
    <definedName name="UploadAccess">[8]Volatility!$B$34</definedName>
    <definedName name="Uploads_IR_Access" localSheetId="3">#REF!</definedName>
    <definedName name="Uploads_IR_Access" localSheetId="2">#REF!</definedName>
    <definedName name="Uploads_IR_Access">#REF!</definedName>
    <definedName name="UploadVol" localSheetId="3">[7]Volatility!$B$33</definedName>
    <definedName name="UploadVol" localSheetId="2">[7]Volatility!$B$33</definedName>
    <definedName name="UploadVol">[8]Volatility!$B$33</definedName>
    <definedName name="Volatility_Upload_Date">[6]Check!$B$31</definedName>
    <definedName name="Week" localSheetId="5">{0;1;2;3;4;5}</definedName>
    <definedName name="Week" localSheetId="3">{0;1;2;3;4;5}</definedName>
    <definedName name="Week" localSheetId="2">{0;1;2;3;4;5}</definedName>
    <definedName name="Week" localSheetId="1">{0;1;2;3;4;5}</definedName>
    <definedName name="Week" localSheetId="4">{0;1;2;3;4;5}</definedName>
    <definedName name="Week" localSheetId="6">{0;1;2;3;4;5}</definedName>
    <definedName name="Week">{0;1;2;3;4;5}</definedName>
    <definedName name="Weekday" localSheetId="5">{1,2,3,4,5,6,7}</definedName>
    <definedName name="Weekday" localSheetId="3">{1,2,3,4,5,6,7}</definedName>
    <definedName name="Weekday" localSheetId="2">{1,2,3,4,5,6,7}</definedName>
    <definedName name="Weekday" localSheetId="1">{1,2,3,4,5,6,7}</definedName>
    <definedName name="Weekday" localSheetId="4">{1,2,3,4,5,6,7}</definedName>
    <definedName name="Weekday" localSheetId="6">{1,2,3,4,5,6,7}</definedName>
    <definedName name="Weekday">{1,2,3,4,5,6,7}</definedName>
    <definedName name="Wind" localSheetId="3">#REF!</definedName>
    <definedName name="Wind" localSheetId="2">#REF!</definedName>
    <definedName name="Wind">#REF!</definedName>
    <definedName name="WITdata" localSheetId="3">[33]WIT!$A$1:$S$440</definedName>
    <definedName name="WITdata" localSheetId="2">[33]WIT!$A$1:$S$440</definedName>
    <definedName name="WITdata">[34]WIT!$A$1:$S$440</definedName>
    <definedName name="wrn.Cover." localSheetId="5" hidden="1">{#N/A,#N/A,TRUE,"Cover";#N/A,#N/A,TRUE,"Contents"}</definedName>
    <definedName name="wrn.Cover." localSheetId="3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4" hidden="1">{#N/A,#N/A,TRUE,"Cover";#N/A,#N/A,TRUE,"Contents"}</definedName>
    <definedName name="wrn.Cover." localSheetId="6" hidden="1">{#N/A,#N/A,TRUE,"Cover";#N/A,#N/A,TRUE,"Contents"}</definedName>
    <definedName name="wrn.Cover." hidden="1">{#N/A,#N/A,TRUE,"Cover";#N/A,#N/A,TRUE,"Contents"}</definedName>
    <definedName name="wrn.CoverContents." localSheetId="5" hidden="1">{#N/A,#N/A,FALSE,"Cover";#N/A,#N/A,FALSE,"Contents"}</definedName>
    <definedName name="wrn.CoverContents." localSheetId="3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4" hidden="1">{#N/A,#N/A,FALSE,"Cover";#N/A,#N/A,FALSE,"Contents"}</definedName>
    <definedName name="wrn.CoverContents." localSheetId="6" hidden="1">{#N/A,#N/A,FALSE,"Cover";#N/A,#N/A,FALSE,"Contents"}</definedName>
    <definedName name="wrn.CoverContents." hidden="1">{#N/A,#N/A,FALSE,"Cover";#N/A,#N/A,FALSE,"Contents"}</definedName>
    <definedName name="wrn.Distributed._.Decon._.Notebook." localSheetId="5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6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5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6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Initial." localSheetId="5" hidden="1">{#N/A,"Anonymous",FALSE,"30 30k Table";#N/A,#N/A,FALSE,"30 50k Table";#N/A,#N/A,FALSE,"40 100k Table"}</definedName>
    <definedName name="wrn.Initial." localSheetId="3" hidden="1">{#N/A,"Anonymous",FALSE,"30 30k Table";#N/A,#N/A,FALSE,"30 50k Table";#N/A,#N/A,FALSE,"40 100k Table"}</definedName>
    <definedName name="wrn.Initial." localSheetId="2" hidden="1">{#N/A,"Anonymous",FALSE,"30 30k Table";#N/A,#N/A,FALSE,"30 50k Table";#N/A,#N/A,FALSE,"40 100k Table"}</definedName>
    <definedName name="wrn.Initial." localSheetId="1" hidden="1">{#N/A,"Anonymous",FALSE,"30 30k Table";#N/A,#N/A,FALSE,"30 50k Table";#N/A,#N/A,FALSE,"40 100k Table"}</definedName>
    <definedName name="wrn.Initial." localSheetId="4" hidden="1">{#N/A,"Anonymous",FALSE,"30 30k Table";#N/A,#N/A,FALSE,"30 50k Table";#N/A,#N/A,FALSE,"40 100k Table"}</definedName>
    <definedName name="wrn.Initial." localSheetId="6" hidden="1">{#N/A,"Anonymous",FALSE,"30 30k Table";#N/A,#N/A,FALSE,"30 50k Table";#N/A,#N/A,FALSE,"40 100k Table"}</definedName>
    <definedName name="wrn.Initial." hidden="1">{#N/A,"Anonymous",FALSE,"30 30k Table";#N/A,#N/A,FALSE,"30 50k Table";#N/A,#N/A,FALSE,"40 100k Table"}</definedName>
    <definedName name="wrn.Percentage." localSheetId="5" hidden="1">{"Summary",#N/A,FALSE,"Options "}</definedName>
    <definedName name="wrn.Percentage." localSheetId="3" hidden="1">{"Summary",#N/A,FALSE,"Options "}</definedName>
    <definedName name="wrn.Percentage." localSheetId="2" hidden="1">{"Summary",#N/A,FALSE,"Options "}</definedName>
    <definedName name="wrn.Percentage." localSheetId="1" hidden="1">{"Summary",#N/A,FALSE,"Options "}</definedName>
    <definedName name="wrn.Percentage." localSheetId="4" hidden="1">{"Summary",#N/A,FALSE,"Options "}</definedName>
    <definedName name="wrn.Percentage." localSheetId="6" hidden="1">{"Summary",#N/A,FALSE,"Options "}</definedName>
    <definedName name="wrn.Percentage." hidden="1">{"Summary",#N/A,FALSE,"Options "}</definedName>
    <definedName name="wrn.PrintHistory." localSheetId="5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6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5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6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5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6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5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6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5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6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5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6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5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6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5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6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5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6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5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6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5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6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5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6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5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6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5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6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5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6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5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6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5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4" hidden="1">{"Table A",#N/A,FALSE,"Summary";"Table D",#N/A,FALSE,"Summary";"Table E",#N/A,FALSE,"Summary"}</definedName>
    <definedName name="wrn.Summary." localSheetId="6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5" hidden="1">{"Total Summary",#N/A,FALSE,"Summary"}</definedName>
    <definedName name="wrn.Total._.Summary." localSheetId="3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4" hidden="1">{"Total Summary",#N/A,FALSE,"Summary"}</definedName>
    <definedName name="wrn.Total._.Summary." localSheetId="6" hidden="1">{"Total Summary",#N/A,FALSE,"Summary"}</definedName>
    <definedName name="wrn.Total._.Summary." hidden="1">{"Total Summary",#N/A,FALSE,"Summary"}</definedName>
    <definedName name="YearList">'[6]Calpine Renewable Cntrct  MTM'!$AS$15:$AS$20</definedName>
    <definedName name="YearProxyList">'[6]Calpine Renewable Cntrct  MTM'!$AS$15:$AT$20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3" l="1"/>
  <c r="B51" i="5" l="1"/>
  <c r="B49" i="5"/>
  <c r="B40" i="5"/>
  <c r="B21" i="5"/>
  <c r="B12" i="5"/>
  <c r="D49" i="2" l="1"/>
  <c r="E75" i="3" l="1"/>
  <c r="E56" i="3"/>
  <c r="E18" i="3"/>
  <c r="D12" i="2"/>
  <c r="D73" i="2" s="1"/>
  <c r="D20" i="1" s="1"/>
  <c r="D10" i="2"/>
  <c r="D70" i="2" s="1"/>
  <c r="D17" i="1" s="1"/>
  <c r="C17" i="1" s="1"/>
  <c r="F7" i="6"/>
  <c r="F17" i="6"/>
  <c r="E17" i="6" s="1"/>
  <c r="F16" i="6"/>
  <c r="F14" i="6"/>
  <c r="G32" i="1"/>
  <c r="F25" i="1"/>
  <c r="C25" i="1" s="1"/>
  <c r="D25" i="1"/>
  <c r="F24" i="1"/>
  <c r="D24" i="1"/>
  <c r="C24" i="1" s="1"/>
  <c r="F23" i="1"/>
  <c r="F22" i="1"/>
  <c r="F21" i="1"/>
  <c r="D21" i="1"/>
  <c r="C21" i="1" s="1"/>
  <c r="F20" i="1"/>
  <c r="F18" i="1"/>
  <c r="F17" i="1"/>
  <c r="F16" i="1"/>
  <c r="C16" i="1" s="1"/>
  <c r="D16" i="1"/>
  <c r="F15" i="1"/>
  <c r="F13" i="1"/>
  <c r="E23" i="7"/>
  <c r="E5" i="6"/>
  <c r="E8" i="6"/>
  <c r="E10" i="6"/>
  <c r="E11" i="6"/>
  <c r="E12" i="6"/>
  <c r="E13" i="6"/>
  <c r="E19" i="6"/>
  <c r="D21" i="6"/>
  <c r="K89" i="6"/>
  <c r="D13" i="2"/>
  <c r="D76" i="2" s="1"/>
  <c r="D23" i="1" s="1"/>
  <c r="C23" i="1" s="1"/>
  <c r="B44" i="5"/>
  <c r="D11" i="2"/>
  <c r="D71" i="2" s="1"/>
  <c r="B30" i="5"/>
  <c r="B26" i="5"/>
  <c r="D9" i="2" s="1"/>
  <c r="D68" i="2" s="1"/>
  <c r="D15" i="1" s="1"/>
  <c r="C15" i="1" s="1"/>
  <c r="D8" i="2"/>
  <c r="D66" i="2" s="1"/>
  <c r="D13" i="1" s="1"/>
  <c r="D7" i="2"/>
  <c r="D65" i="2" s="1"/>
  <c r="F10" i="4"/>
  <c r="F9" i="4"/>
  <c r="F8" i="4"/>
  <c r="C128" i="3"/>
  <c r="C129" i="3" s="1"/>
  <c r="C130" i="3" s="1"/>
  <c r="C131" i="3" s="1"/>
  <c r="C132" i="3" s="1"/>
  <c r="C133" i="3" s="1"/>
  <c r="C134" i="3" s="1"/>
  <c r="C135" i="3" s="1"/>
  <c r="C136" i="3" s="1"/>
  <c r="C137" i="3" s="1"/>
  <c r="C138" i="3" s="1"/>
  <c r="C139" i="3" s="1"/>
  <c r="C140" i="3" s="1"/>
  <c r="G127" i="3"/>
  <c r="E101" i="3"/>
  <c r="E116" i="3"/>
  <c r="E55" i="3"/>
  <c r="E57" i="3" s="1"/>
  <c r="G61" i="3" s="1"/>
  <c r="G48" i="3"/>
  <c r="E48" i="3"/>
  <c r="E99" i="3"/>
  <c r="E27" i="3"/>
  <c r="G25" i="3"/>
  <c r="F25" i="3"/>
  <c r="G24" i="3"/>
  <c r="F24" i="3"/>
  <c r="G23" i="3"/>
  <c r="G27" i="3" s="1"/>
  <c r="F23" i="3"/>
  <c r="F27" i="3" s="1"/>
  <c r="E19" i="3"/>
  <c r="E12" i="3"/>
  <c r="H24" i="3" s="1"/>
  <c r="I24" i="3" s="1"/>
  <c r="G38" i="3" s="1"/>
  <c r="E38" i="1" s="1"/>
  <c r="B67" i="2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66" i="2"/>
  <c r="D78" i="2"/>
  <c r="D77" i="2"/>
  <c r="D75" i="2"/>
  <c r="D22" i="1" s="1"/>
  <c r="G47" i="1"/>
  <c r="F47" i="1"/>
  <c r="F40" i="1"/>
  <c r="H33" i="1"/>
  <c r="G18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13" i="1"/>
  <c r="F21" i="6" l="1"/>
  <c r="C13" i="1"/>
  <c r="C22" i="1"/>
  <c r="C20" i="1"/>
  <c r="E49" i="3"/>
  <c r="H61" i="3" s="1"/>
  <c r="I61" i="3" s="1"/>
  <c r="E100" i="3" s="1"/>
  <c r="E102" i="3" s="1"/>
  <c r="E127" i="3" s="1"/>
  <c r="D12" i="1" s="1"/>
  <c r="E21" i="6"/>
  <c r="E72" i="3"/>
  <c r="H23" i="3"/>
  <c r="I23" i="3" s="1"/>
  <c r="H25" i="3"/>
  <c r="I25" i="3" s="1"/>
  <c r="G39" i="3" s="1"/>
  <c r="E39" i="1" s="1"/>
  <c r="E74" i="3"/>
  <c r="E90" i="3"/>
  <c r="G129" i="3"/>
  <c r="F14" i="1" s="1"/>
  <c r="E107" i="3"/>
  <c r="D79" i="2"/>
  <c r="D14" i="2"/>
  <c r="E108" i="3" l="1"/>
  <c r="H27" i="3"/>
  <c r="I27" i="3"/>
  <c r="G37" i="3"/>
  <c r="E80" i="3"/>
  <c r="E76" i="3"/>
  <c r="G80" i="3" s="1"/>
  <c r="H80" i="3"/>
  <c r="E109" i="3"/>
  <c r="E129" i="3" s="1"/>
  <c r="D14" i="1" s="1"/>
  <c r="C14" i="1" s="1"/>
  <c r="E110" i="3" l="1"/>
  <c r="G40" i="3"/>
  <c r="E37" i="1"/>
  <c r="I80" i="3"/>
  <c r="E115" i="3"/>
  <c r="E117" i="3" s="1"/>
  <c r="E133" i="3" s="1"/>
  <c r="D18" i="1" s="1"/>
  <c r="C18" i="1" s="1"/>
  <c r="G33" i="1" l="1"/>
  <c r="G34" i="1" s="1"/>
  <c r="F12" i="1" s="1"/>
  <c r="C12" i="1" s="1"/>
  <c r="E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C29" authorId="0" shapeId="0" xr:uid="{ECA033E5-0C67-4B46-A982-9433CD2550BB}">
      <text>
        <r>
          <rPr>
            <b/>
            <sz val="9"/>
            <color indexed="81"/>
            <rFont val="Tahoma"/>
            <family val="2"/>
          </rPr>
          <t>Jee Kim:</t>
        </r>
        <r>
          <rPr>
            <sz val="9"/>
            <color indexed="81"/>
            <rFont val="Tahoma"/>
            <family val="2"/>
          </rPr>
          <t xml:space="preserve">
Related to CA Wildfire Insurance Fund</t>
        </r>
      </text>
    </comment>
  </commentList>
</comments>
</file>

<file path=xl/sharedStrings.xml><?xml version="1.0" encoding="utf-8"?>
<sst xmlns="http://schemas.openxmlformats.org/spreadsheetml/2006/main" count="543" uniqueCount="340">
  <si>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</si>
  <si>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</si>
  <si>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</si>
  <si>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</si>
  <si>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</si>
  <si>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</si>
  <si>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</si>
  <si>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</si>
  <si>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</si>
  <si>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</si>
  <si>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</si>
  <si>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</si>
  <si>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</si>
  <si>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</si>
  <si>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</si>
  <si>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</si>
  <si>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</si>
  <si>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</si>
  <si>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</si>
  <si>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</si>
  <si>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</si>
  <si>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</si>
  <si>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</si>
  <si>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</si>
  <si>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</si>
  <si>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</si>
  <si>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</si>
  <si>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 xml:space="preserve">Adjust NOIC by excluding accrued NOIC Amount and replacing with the actual non-capitalized A&amp;G NOIC payout. 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</si>
  <si>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</si>
  <si>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</si>
  <si>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</si>
  <si>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</si>
  <si>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</si>
  <si>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</si>
  <si>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</si>
  <si>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</si>
  <si>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</si>
  <si>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</si>
  <si>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</si>
  <si>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</si>
  <si>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</si>
  <si>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</si>
  <si>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</si>
  <si>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</si>
  <si>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</si>
  <si>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</si>
  <si>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</si>
  <si>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</si>
  <si>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</si>
  <si>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</si>
  <si>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</si>
  <si>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</si>
  <si>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</si>
  <si>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</si>
  <si>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</si>
  <si>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</si>
  <si>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</si>
  <si>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</si>
  <si>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</si>
  <si>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</si>
  <si>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</si>
  <si>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</si>
  <si>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</si>
  <si>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</si>
  <si>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</si>
  <si>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</si>
  <si>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</si>
  <si>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</si>
  <si>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</si>
  <si>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</si>
  <si>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</si>
  <si>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1g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</si>
  <si>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</si>
  <si>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</si>
  <si>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</si>
  <si>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</si>
  <si>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</si>
  <si>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</si>
  <si>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</si>
  <si>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</si>
  <si>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Affiliate Charges</t>
  </si>
  <si>
    <t>2c</t>
  </si>
  <si>
    <t>Base Revenue Requirement Balancing Account (BRRBA) Distribution</t>
  </si>
  <si>
    <t>2d</t>
  </si>
  <si>
    <t>Grid Safety and Resiliency Program Memo Account (GSRPMA)</t>
  </si>
  <si>
    <t>2e</t>
  </si>
  <si>
    <t>Wildfire Mitigation Plan Memo Account (WMPMA)</t>
  </si>
  <si>
    <t>2f</t>
  </si>
  <si>
    <t>Customer Service Re-Platform Memo Account (CSRPMA)</t>
  </si>
  <si>
    <t>2g</t>
  </si>
  <si>
    <t>Fire Risk Mitigation Memo Account (FRMMA)</t>
  </si>
  <si>
    <t>2h</t>
  </si>
  <si>
    <t>California Consumer Privacy Act Memorandum Account (CCPAMA)</t>
  </si>
  <si>
    <t>2i</t>
  </si>
  <si>
    <t>Finance related Shareholder work</t>
  </si>
  <si>
    <t>2j</t>
  </si>
  <si>
    <t>2k</t>
  </si>
  <si>
    <t>Nuclear General Functions and SONGS Settlement Costs</t>
  </si>
  <si>
    <t>2l</t>
  </si>
  <si>
    <t>Claim reimbursement for 2011 and 2012 claims from insurer</t>
  </si>
  <si>
    <t>2m</t>
  </si>
  <si>
    <t>2019 Wildfire Reserve subject to cash treatment</t>
  </si>
  <si>
    <t>2n</t>
  </si>
  <si>
    <t xml:space="preserve">Base Revenue Requirement Balancing Account (BRRBA) </t>
  </si>
  <si>
    <t>2o</t>
  </si>
  <si>
    <t>Generation, Nuclear and Hydro 100% CPUC costs</t>
  </si>
  <si>
    <t>2p</t>
  </si>
  <si>
    <t>Energy Resource Recovery Account (ERRA)</t>
  </si>
  <si>
    <t>2q</t>
  </si>
  <si>
    <t>Public Purpose Programs Adjustment Mechanism (PPPAM)</t>
  </si>
  <si>
    <t>2r</t>
  </si>
  <si>
    <t>Litigation Cost Tracking Account (LCTA)</t>
  </si>
  <si>
    <t>2s</t>
  </si>
  <si>
    <t>2t</t>
  </si>
  <si>
    <t xml:space="preserve">Accounting Suspense </t>
  </si>
  <si>
    <t>2u</t>
  </si>
  <si>
    <t>Provision for Doubtful Accounts</t>
  </si>
  <si>
    <t>2v</t>
  </si>
  <si>
    <t>Electric Program Investment Charge balancing acct. (EPICBA)</t>
  </si>
  <si>
    <t>2w</t>
  </si>
  <si>
    <t>2x</t>
  </si>
  <si>
    <t>Nuclear expenses</t>
  </si>
  <si>
    <t>2y</t>
  </si>
  <si>
    <t>Demand Response</t>
  </si>
  <si>
    <t>2z</t>
  </si>
  <si>
    <t>2aa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</si>
  <si>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</si>
  <si>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</si>
  <si>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</si>
  <si>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</si>
  <si>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</si>
  <si>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</si>
  <si>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</si>
  <si>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</si>
  <si>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</si>
  <si>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2h - 3</t>
  </si>
  <si>
    <t>Line 1b</t>
  </si>
  <si>
    <t>Line 1c + 2i + 2j</t>
  </si>
  <si>
    <t>Line 1d + 2k to 2m</t>
  </si>
  <si>
    <t>Line 1e + 2n + 2o</t>
  </si>
  <si>
    <t>Line 1f + (2p to 2r)</t>
  </si>
  <si>
    <t>Line 2s</t>
  </si>
  <si>
    <t>Line 1g + (2t to 2w)</t>
  </si>
  <si>
    <t>Line 2x</t>
  </si>
  <si>
    <t>Line 2y to 2aa</t>
  </si>
  <si>
    <t>Total All "Shareholder or Other":</t>
  </si>
  <si>
    <t>A&amp;G Incentive Compensation Adjustments Calculations</t>
  </si>
  <si>
    <t xml:space="preserve">A) A&amp;G Non-Officer Incentive Compensation (NOIC) Adjustments </t>
  </si>
  <si>
    <t>(NOIC includes Short-Term Incentive Plan, Augmented Bonus, and Non-Officer Executive Incentive Compensation, as well as any plans which replace these).</t>
  </si>
  <si>
    <t>1) Calculation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</si>
  <si>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</si>
  <si>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</si>
  <si>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</si>
  <si>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</si>
  <si>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</si>
  <si>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</si>
  <si>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</si>
  <si>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</si>
  <si>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</si>
  <si>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</si>
  <si>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Authorized NOIC Payout</t>
  </si>
  <si>
    <t>Incentv Comp, Line 1, Col. D</t>
  </si>
  <si>
    <t>NOIC Payout To Be Recovered</t>
  </si>
  <si>
    <t xml:space="preserve">Lesser of Line 1 or Line 2 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</si>
  <si>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</si>
  <si>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</si>
  <si>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</si>
  <si>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</si>
  <si>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</si>
  <si>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</si>
  <si>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</si>
  <si>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Section 2, L3 * B</t>
  </si>
  <si>
    <t>D =  Section 1, L3 * B</t>
  </si>
  <si>
    <t>E = C - D</t>
  </si>
  <si>
    <t>Trans. And Dist. Business Unit</t>
  </si>
  <si>
    <t>Totals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</si>
  <si>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</si>
  <si>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</si>
  <si>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</si>
  <si>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E above</t>
  </si>
  <si>
    <t>Line 5, column E above</t>
  </si>
  <si>
    <t>Line 6, column E above</t>
  </si>
  <si>
    <t xml:space="preserve">B) A&amp;G Officer Executive Incentive Compensation (OEIC) Adjustments </t>
  </si>
  <si>
    <t>3) Calculation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</si>
  <si>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</si>
  <si>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</si>
  <si>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</si>
  <si>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</si>
  <si>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</si>
  <si>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</si>
  <si>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</si>
  <si>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Authorized OEIC Payout</t>
  </si>
  <si>
    <t>Incentive Caps, Line 2, Col. D</t>
  </si>
  <si>
    <t>OEIC Payout To Be Recovered</t>
  </si>
  <si>
    <t>Allocated Capitalized OEIC</t>
  </si>
  <si>
    <t>Non-Capitalized OEIC</t>
  </si>
  <si>
    <t>A</t>
  </si>
  <si>
    <t>B</t>
  </si>
  <si>
    <t>C = Section 4, L3 * B</t>
  </si>
  <si>
    <t>D =  Section 3, L3 * B</t>
  </si>
  <si>
    <t xml:space="preserve">E = C - D </t>
  </si>
  <si>
    <t>Instruction for Line 4: "Actual Payout" amount is to be the actual amount paid out in the Prior Year.</t>
  </si>
  <si>
    <t>5) Calculation of capitalized portion of SERP costs in Account 926:</t>
  </si>
  <si>
    <t>Accrued SERP</t>
  </si>
  <si>
    <t>Included in Account 926.</t>
  </si>
  <si>
    <t>Capitalized SERP</t>
  </si>
  <si>
    <t>Actual SERP Payout</t>
  </si>
  <si>
    <t>Section 5, L1</t>
  </si>
  <si>
    <t>Authorized SERP</t>
  </si>
  <si>
    <t>Incentive Caps, Line 3, Col. D</t>
  </si>
  <si>
    <t>SERP Payout To Be Recovered</t>
  </si>
  <si>
    <t>Allocated Capitalized SERP</t>
  </si>
  <si>
    <t>Non-Capitalized SERP</t>
  </si>
  <si>
    <t>C = Section 5, L6 * B</t>
  </si>
  <si>
    <t>D =  Section 5, L3 * B</t>
  </si>
  <si>
    <t xml:space="preserve">E = D - C </t>
  </si>
  <si>
    <t xml:space="preserve">C) A&amp;G Long Term Incentive Compensation (LTI) Adjustments </t>
  </si>
  <si>
    <t>6)</t>
  </si>
  <si>
    <t>Accrued LTI Payout</t>
  </si>
  <si>
    <t>Authorized LTI Payout</t>
  </si>
  <si>
    <t>Exclude 100%.</t>
  </si>
  <si>
    <t>LTI Payout To Be Recovered</t>
  </si>
  <si>
    <t>Lesser of Line 1 or Line 2</t>
  </si>
  <si>
    <t>Note:  LTI is not capitalized.</t>
  </si>
  <si>
    <t>D) A&amp;G Summary of Incentive Compensation Adjustment Calculations</t>
  </si>
  <si>
    <t>7) Adjustments to Account 920:</t>
  </si>
  <si>
    <t>Deduct Accrued OEIC</t>
  </si>
  <si>
    <t>Section 3, L1</t>
  </si>
  <si>
    <t>Add Non-Capitalized OEIC</t>
  </si>
  <si>
    <t>Section 4, L4, Col E</t>
  </si>
  <si>
    <t>Deduct Accrued LTI</t>
  </si>
  <si>
    <t>Section 6, L1</t>
  </si>
  <si>
    <t>8) Adjustments to Account 922:</t>
  </si>
  <si>
    <t>Deduct Capitalized NOIC</t>
  </si>
  <si>
    <t>Section 1, L3</t>
  </si>
  <si>
    <t>Deduct Capitalized OEIC</t>
  </si>
  <si>
    <t>Section 3, L3</t>
  </si>
  <si>
    <t>Deduct Capitalized SERP</t>
  </si>
  <si>
    <t>Section 5, L3</t>
  </si>
  <si>
    <t>9) Adjustments to Account 926:</t>
  </si>
  <si>
    <t>Add Non-Capitalized SERP</t>
  </si>
  <si>
    <t>Section 5, L4, Col C  - Section 5, L4, Col D</t>
  </si>
  <si>
    <t>Exclude Accrued SERP</t>
  </si>
  <si>
    <t>E) Total All A&amp;G Incentive Compensation Adjustments</t>
  </si>
  <si>
    <t>10) Total Incentive Compensation Input Adjustments for Columns 1 and 3, Lines 24-37 of Schedule 20</t>
  </si>
  <si>
    <t xml:space="preserve">Sec. 7, L4 </t>
  </si>
  <si>
    <t>Not an input in formula</t>
  </si>
  <si>
    <t xml:space="preserve">Sec. 8, L2 and L3 (enter neg)  </t>
  </si>
  <si>
    <t>Sec. 1, L3 (enter negative)</t>
  </si>
  <si>
    <t>Sec. 9, L3</t>
  </si>
  <si>
    <t>Proposed Tab for Inclusion in WP Schedule 20-A&amp;G</t>
  </si>
  <si>
    <t>Column</t>
  </si>
  <si>
    <t>C</t>
  </si>
  <si>
    <t>E</t>
  </si>
  <si>
    <t>Incentive Type</t>
  </si>
  <si>
    <t>Caps per GRC for 2018</t>
  </si>
  <si>
    <t>Escalation Factor</t>
  </si>
  <si>
    <t>Years of Escalation</t>
  </si>
  <si>
    <t>Escalated Cap for Prior Year</t>
  </si>
  <si>
    <t>Actual $ Paid in Prior Year</t>
  </si>
  <si>
    <t>OEIC</t>
  </si>
  <si>
    <t>SERP</t>
  </si>
  <si>
    <t>Shareholder Exclusions in June 15, 2020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</si>
  <si>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</si>
  <si>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</si>
  <si>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</si>
  <si>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</si>
  <si>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</si>
  <si>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 for shareholder funded activities.</t>
  </si>
  <si>
    <t>LAM Shareholder Licensing Activities-Metro</t>
  </si>
  <si>
    <t>LAM Shareholder Licensing Activities-Northern</t>
  </si>
  <si>
    <t>LAM Shareholder Licensing Activities-Southern</t>
  </si>
  <si>
    <t>Shareholder Licensing and Land Services</t>
  </si>
  <si>
    <t>Includes costs incurred by Real Properties for shareholder funded activities.</t>
  </si>
  <si>
    <t>Operation Support Services</t>
  </si>
  <si>
    <t>Includes labor and other expenses by Operation Services for shareholder funded activities.</t>
  </si>
  <si>
    <t>Finance Shareholder Funded Activities</t>
  </si>
  <si>
    <t>Includes labor and other expenses by Finance for shareholder funded activities.</t>
  </si>
  <si>
    <t>Total 920:</t>
  </si>
  <si>
    <t>Total 921:</t>
  </si>
  <si>
    <t>EIX Costs</t>
  </si>
  <si>
    <t>Removes certain EIX costs not recoverable from ratepayers</t>
  </si>
  <si>
    <t>Outside Services</t>
  </si>
  <si>
    <t>Removes shareholder outside services costs</t>
  </si>
  <si>
    <t>Total 923:</t>
  </si>
  <si>
    <t>Injuries &amp; Damages  - Shareholder</t>
  </si>
  <si>
    <t>Removes shareholder cost related to injuries and damages</t>
  </si>
  <si>
    <t>Total 925:</t>
  </si>
  <si>
    <t>Fitness Center Expenses</t>
  </si>
  <si>
    <t xml:space="preserve">Includes labor and non-labor costs supporting the Company Fitness Center, as well as removes a credit associated with dues paid by members.  </t>
  </si>
  <si>
    <t>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</si>
  <si>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</si>
  <si>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</si>
  <si>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</si>
  <si>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</si>
  <si>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</si>
  <si>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</si>
  <si>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</si>
  <si>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</si>
  <si>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</si>
  <si>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Pensions &amp; Benefits Billed to Affiliates</t>
  </si>
  <si>
    <t xml:space="preserve">Removes Pensions and Benefits expenses related to Affliates 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</si>
  <si>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</si>
  <si>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</si>
  <si>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</si>
  <si>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</si>
  <si>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</si>
  <si>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</si>
  <si>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General Function - EMS</t>
  </si>
  <si>
    <t>Miscellaneous EMS Department General Function</t>
  </si>
  <si>
    <t>Total 930.2:</t>
  </si>
  <si>
    <t>Total All</t>
  </si>
  <si>
    <t>Sch. 20, Line 35</t>
  </si>
  <si>
    <t>Administrative and General Expense Charged or Paid to Others</t>
  </si>
  <si>
    <t>Accounting Suspense</t>
  </si>
  <si>
    <t>Vendor Discounts</t>
  </si>
  <si>
    <t>Provision for Doubtful Accounts - Non-Energy Billings</t>
  </si>
  <si>
    <t>Planning and Development of Communication Systems</t>
  </si>
  <si>
    <t>Periodic SEC Reports</t>
  </si>
  <si>
    <t>Directors' Fees and Expenses</t>
  </si>
  <si>
    <t>Credit Line Fees / Bank Charges</t>
  </si>
  <si>
    <t>Other Expn &gt;=$5,000 show purpose, receipt, amount.  Group if &lt; $5,000</t>
  </si>
  <si>
    <t>Pub &amp; Dist Info to Stkhldrs…expn servicing outstanding Securities</t>
  </si>
  <si>
    <t>Other Experimental and General Research Expenses</t>
  </si>
  <si>
    <t>Nuclear Power Research Expenses</t>
  </si>
  <si>
    <t>Industry Association Dues</t>
  </si>
  <si>
    <t>Formula References</t>
  </si>
  <si>
    <t>Excluded</t>
  </si>
  <si>
    <t>Included</t>
  </si>
  <si>
    <t>FERC Form 1 Amount</t>
  </si>
  <si>
    <t>FERC Form 1 Pg. 335 Line #</t>
  </si>
  <si>
    <t>If there are multiple items in an account, add sub lines for each excluded item</t>
  </si>
  <si>
    <t>Wildfire Events Subject to Cash Treatment Pursuant to ER19-1553 Settlement</t>
  </si>
  <si>
    <t>Summary of Aggegate Reserve Entries in FERC Account 925</t>
  </si>
  <si>
    <t>Year</t>
  </si>
  <si>
    <t>Summary of Aggregate Cash Payments and Insurance Reimbursements</t>
  </si>
  <si>
    <t>Cash Payments Made and Collected In Rates</t>
  </si>
  <si>
    <t>Insurance Reimbursements</t>
  </si>
  <si>
    <t>Net</t>
  </si>
  <si>
    <t>D = A * (1+B) ^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</si>
</sst>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0.0%"/>
    <numFmt numFmtId="167" formatCode="&quot;$&quot;#,##0.0_);[Red]\(&quot;$&quot;#,##0.0\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trike/>
      <sz val="10"/>
      <name val="Arial"/>
      <family val="2"/>
    </font>
    <font>
      <sz val="11"/>
      <color theme="1"/>
      <name val="Times New Roman"/>
      <family val="2"/>
    </font>
    <font>
      <sz val="11"/>
      <color rgb="FFFF0000"/>
      <name val="Times New Roman"/>
      <family val="2"/>
    </font>
    <font>
      <b/>
      <sz val="11"/>
      <color rgb="FFFF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name val="Arial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21" fillId="0" borderId="0"/>
    <xf numFmtId="0" fontId="1" fillId="0" borderId="0"/>
    <xf numFmtId="9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9" fillId="0" borderId="0"/>
  </cellStyleXfs>
  <cellXfs count="21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right" indent="1"/>
    </xf>
    <xf numFmtId="164" fontId="9" fillId="2" borderId="0" xfId="0" applyNumberFormat="1" applyFont="1" applyFill="1"/>
    <xf numFmtId="164" fontId="5" fillId="2" borderId="0" xfId="0" applyNumberFormat="1" applyFont="1" applyFill="1"/>
    <xf numFmtId="164" fontId="5" fillId="0" borderId="0" xfId="0" applyNumberFormat="1" applyFont="1" applyAlignment="1">
      <alignment horizontal="center"/>
    </xf>
    <xf numFmtId="164" fontId="9" fillId="2" borderId="0" xfId="4" applyNumberFormat="1" applyFill="1"/>
    <xf numFmtId="164" fontId="5" fillId="0" borderId="0" xfId="0" quotePrefix="1" applyNumberFormat="1" applyFont="1" applyAlignment="1">
      <alignment horizontal="right" indent="1"/>
    </xf>
    <xf numFmtId="164" fontId="9" fillId="0" borderId="0" xfId="0" quotePrefix="1" applyNumberFormat="1" applyFont="1" applyAlignment="1">
      <alignment horizontal="right" indent="1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right" indent="1"/>
    </xf>
    <xf numFmtId="0" fontId="9" fillId="0" borderId="0" xfId="0" applyFont="1"/>
    <xf numFmtId="0" fontId="9" fillId="0" borderId="0" xfId="4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164" fontId="10" fillId="0" borderId="0" xfId="0" applyNumberFormat="1" applyFont="1"/>
    <xf numFmtId="164" fontId="5" fillId="0" borderId="0" xfId="0" applyNumberFormat="1" applyFont="1"/>
    <xf numFmtId="0" fontId="7" fillId="0" borderId="0" xfId="0" applyFont="1"/>
    <xf numFmtId="164" fontId="10" fillId="2" borderId="0" xfId="4" applyNumberFormat="1" applyFont="1" applyFill="1"/>
    <xf numFmtId="164" fontId="9" fillId="0" borderId="0" xfId="0" applyNumberFormat="1" applyFont="1" applyAlignment="1">
      <alignment horizontal="right"/>
    </xf>
    <xf numFmtId="164" fontId="9" fillId="2" borderId="0" xfId="0" applyNumberFormat="1" applyFont="1" applyFill="1" applyAlignment="1">
      <alignment horizontal="right"/>
    </xf>
    <xf numFmtId="0" fontId="9" fillId="0" borderId="0" xfId="0" applyFont="1" applyAlignment="1">
      <alignment horizontal="left"/>
    </xf>
    <xf numFmtId="164" fontId="10" fillId="2" borderId="0" xfId="0" applyNumberFormat="1" applyFont="1" applyFill="1" applyAlignment="1">
      <alignment horizontal="right"/>
    </xf>
    <xf numFmtId="0" fontId="11" fillId="0" borderId="0" xfId="0" applyFont="1"/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4" applyFont="1" applyAlignment="1">
      <alignment horizontal="center"/>
    </xf>
    <xf numFmtId="0" fontId="6" fillId="0" borderId="0" xfId="4" applyFont="1" applyAlignment="1">
      <alignment horizontal="center"/>
    </xf>
    <xf numFmtId="164" fontId="12" fillId="0" borderId="0" xfId="0" applyNumberFormat="1" applyFont="1"/>
    <xf numFmtId="0" fontId="5" fillId="0" borderId="0" xfId="0" applyFont="1" applyAlignment="1">
      <alignment horizontal="right"/>
    </xf>
    <xf numFmtId="164" fontId="9" fillId="0" borderId="0" xfId="0" applyNumberFormat="1" applyFont="1"/>
    <xf numFmtId="0" fontId="13" fillId="0" borderId="0" xfId="0" applyFont="1"/>
    <xf numFmtId="0" fontId="2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164" fontId="9" fillId="0" borderId="0" xfId="2" applyNumberFormat="1" applyFont="1" applyFill="1" applyBorder="1"/>
    <xf numFmtId="0" fontId="15" fillId="0" borderId="0" xfId="4" applyFont="1" applyAlignment="1">
      <alignment horizontal="center"/>
    </xf>
    <xf numFmtId="164" fontId="9" fillId="0" borderId="0" xfId="4" applyNumberFormat="1" applyAlignment="1">
      <alignment horizontal="center"/>
    </xf>
    <xf numFmtId="0" fontId="0" fillId="0" borderId="0" xfId="0" applyAlignment="1">
      <alignment horizontal="right"/>
    </xf>
    <xf numFmtId="164" fontId="10" fillId="0" borderId="0" xfId="2" applyNumberFormat="1" applyFont="1" applyFill="1" applyBorder="1"/>
    <xf numFmtId="164" fontId="5" fillId="0" borderId="0" xfId="2" applyNumberFormat="1" applyFont="1" applyFill="1" applyBorder="1"/>
    <xf numFmtId="0" fontId="16" fillId="0" borderId="0" xfId="0" applyFont="1"/>
    <xf numFmtId="0" fontId="9" fillId="0" borderId="0" xfId="4" applyAlignment="1">
      <alignment horizontal="left"/>
    </xf>
    <xf numFmtId="164" fontId="9" fillId="0" borderId="0" xfId="0" applyNumberFormat="1" applyFont="1" applyAlignment="1">
      <alignment horizontal="left"/>
    </xf>
    <xf numFmtId="5" fontId="14" fillId="0" borderId="0" xfId="5" applyNumberFormat="1" applyFont="1" applyFill="1" applyBorder="1"/>
    <xf numFmtId="0" fontId="17" fillId="0" borderId="0" xfId="0" applyFont="1"/>
    <xf numFmtId="0" fontId="5" fillId="0" borderId="0" xfId="0" quotePrefix="1" applyFont="1"/>
    <xf numFmtId="0" fontId="8" fillId="0" borderId="0" xfId="0" applyFont="1" applyAlignment="1">
      <alignment horizontal="left"/>
    </xf>
    <xf numFmtId="164" fontId="10" fillId="2" borderId="0" xfId="0" applyNumberFormat="1" applyFont="1" applyFill="1"/>
    <xf numFmtId="0" fontId="6" fillId="0" borderId="0" xfId="4" applyFont="1"/>
    <xf numFmtId="7" fontId="7" fillId="0" borderId="0" xfId="0" applyNumberFormat="1" applyFont="1" applyAlignment="1">
      <alignment horizontal="center"/>
    </xf>
    <xf numFmtId="0" fontId="5" fillId="0" borderId="0" xfId="0" applyFont="1" applyAlignment="1">
      <alignment horizontal="left" indent="1"/>
    </xf>
    <xf numFmtId="0" fontId="15" fillId="0" borderId="0" xfId="0" applyFont="1"/>
    <xf numFmtId="0" fontId="18" fillId="0" borderId="0" xfId="0" applyFont="1"/>
    <xf numFmtId="0" fontId="3" fillId="0" borderId="0" xfId="0" applyFont="1"/>
    <xf numFmtId="0" fontId="9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/>
    </xf>
    <xf numFmtId="9" fontId="9" fillId="0" borderId="0" xfId="3" applyFont="1" applyBorder="1" applyAlignment="1">
      <alignment horizontal="center"/>
    </xf>
    <xf numFmtId="164" fontId="9" fillId="0" borderId="0" xfId="3" applyNumberFormat="1" applyFont="1" applyBorder="1" applyAlignment="1">
      <alignment horizontal="center"/>
    </xf>
    <xf numFmtId="164" fontId="9" fillId="0" borderId="0" xfId="2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2" applyNumberFormat="1" applyFont="1" applyFill="1" applyBorder="1" applyAlignment="1">
      <alignment horizontal="center"/>
    </xf>
    <xf numFmtId="0" fontId="13" fillId="0" borderId="0" xfId="0" applyFont="1" applyAlignment="1">
      <alignment horizontal="left" vertical="center"/>
    </xf>
    <xf numFmtId="9" fontId="9" fillId="0" borderId="0" xfId="3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0" borderId="0" xfId="4" applyFont="1"/>
    <xf numFmtId="0" fontId="9" fillId="0" borderId="0" xfId="4" applyAlignment="1">
      <alignment horizontal="right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164" fontId="18" fillId="0" borderId="0" xfId="2" applyNumberFormat="1" applyFont="1" applyFill="1" applyBorder="1" applyAlignment="1">
      <alignment horizontal="center"/>
    </xf>
    <xf numFmtId="9" fontId="13" fillId="0" borderId="0" xfId="3" applyFont="1" applyFill="1" applyBorder="1" applyAlignment="1">
      <alignment horizontal="center"/>
    </xf>
    <xf numFmtId="164" fontId="13" fillId="0" borderId="0" xfId="3" applyNumberFormat="1" applyFont="1" applyFill="1" applyBorder="1" applyAlignment="1">
      <alignment horizontal="center"/>
    </xf>
    <xf numFmtId="164" fontId="13" fillId="0" borderId="0" xfId="2" applyNumberFormat="1" applyFont="1" applyFill="1" applyBorder="1" applyAlignment="1">
      <alignment horizontal="center"/>
    </xf>
    <xf numFmtId="9" fontId="13" fillId="0" borderId="0" xfId="3" applyFont="1" applyBorder="1" applyAlignment="1">
      <alignment horizontal="center"/>
    </xf>
    <xf numFmtId="164" fontId="13" fillId="0" borderId="0" xfId="3" applyNumberFormat="1" applyFont="1" applyBorder="1" applyAlignment="1">
      <alignment horizontal="center"/>
    </xf>
    <xf numFmtId="164" fontId="18" fillId="0" borderId="0" xfId="2" applyNumberFormat="1" applyFont="1" applyBorder="1" applyAlignment="1"/>
    <xf numFmtId="164" fontId="15" fillId="0" borderId="0" xfId="2" applyNumberFormat="1" applyFont="1" applyBorder="1" applyAlignment="1"/>
    <xf numFmtId="0" fontId="6" fillId="0" borderId="0" xfId="0" applyFont="1" applyAlignment="1">
      <alignment horizontal="left" vertical="center"/>
    </xf>
    <xf numFmtId="164" fontId="6" fillId="0" borderId="0" xfId="2" applyNumberFormat="1" applyFont="1" applyFill="1" applyBorder="1" applyAlignment="1">
      <alignment horizontal="center"/>
    </xf>
    <xf numFmtId="9" fontId="6" fillId="0" borderId="0" xfId="3" applyFont="1" applyBorder="1" applyAlignment="1">
      <alignment horizontal="center"/>
    </xf>
    <xf numFmtId="0" fontId="9" fillId="0" borderId="0" xfId="0" applyFont="1" applyAlignment="1">
      <alignment horizontal="left" vertical="top"/>
    </xf>
    <xf numFmtId="164" fontId="9" fillId="0" borderId="0" xfId="2" applyNumberFormat="1" applyFont="1" applyFill="1" applyBorder="1" applyAlignment="1">
      <alignment horizontal="right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164" fontId="14" fillId="0" borderId="0" xfId="3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9" fillId="0" borderId="0" xfId="0" applyFont="1"/>
    <xf numFmtId="0" fontId="13" fillId="0" borderId="0" xfId="0" applyFont="1" applyAlignment="1">
      <alignment horizontal="left"/>
    </xf>
    <xf numFmtId="164" fontId="13" fillId="0" borderId="0" xfId="0" applyNumberFormat="1" applyFont="1"/>
    <xf numFmtId="0" fontId="1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20" fillId="0" borderId="0" xfId="0" applyFont="1" applyAlignment="1">
      <alignment horizontal="center"/>
    </xf>
    <xf numFmtId="164" fontId="5" fillId="0" borderId="0" xfId="0" applyNumberFormat="1" applyFont="1" applyAlignment="1">
      <alignment horizontal="left" indent="1"/>
    </xf>
    <xf numFmtId="0" fontId="21" fillId="0" borderId="0" xfId="6"/>
    <xf numFmtId="0" fontId="14" fillId="0" borderId="0" xfId="6" applyFont="1"/>
    <xf numFmtId="0" fontId="9" fillId="0" borderId="0" xfId="6" applyFont="1"/>
    <xf numFmtId="0" fontId="9" fillId="0" borderId="0" xfId="6" applyFont="1" applyAlignment="1">
      <alignment horizontal="center"/>
    </xf>
    <xf numFmtId="0" fontId="5" fillId="0" borderId="0" xfId="6" applyFont="1"/>
    <xf numFmtId="0" fontId="14" fillId="0" borderId="0" xfId="6" applyFont="1" applyAlignment="1">
      <alignment horizontal="center"/>
    </xf>
    <xf numFmtId="0" fontId="6" fillId="0" borderId="1" xfId="6" applyFont="1" applyBorder="1" applyAlignment="1">
      <alignment wrapText="1"/>
    </xf>
    <xf numFmtId="0" fontId="4" fillId="0" borderId="1" xfId="6" applyFont="1" applyBorder="1" applyAlignment="1">
      <alignment horizontal="center" wrapText="1"/>
    </xf>
    <xf numFmtId="0" fontId="7" fillId="0" borderId="0" xfId="7" applyFont="1" applyAlignment="1">
      <alignment horizontal="center"/>
    </xf>
    <xf numFmtId="0" fontId="5" fillId="0" borderId="0" xfId="7" applyFont="1"/>
    <xf numFmtId="0" fontId="8" fillId="0" borderId="0" xfId="7" applyFont="1" applyAlignment="1">
      <alignment horizontal="center"/>
    </xf>
    <xf numFmtId="0" fontId="9" fillId="0" borderId="0" xfId="7" applyFont="1" applyAlignment="1">
      <alignment horizontal="center"/>
    </xf>
    <xf numFmtId="164" fontId="5" fillId="0" borderId="2" xfId="7" applyNumberFormat="1" applyFont="1" applyBorder="1" applyAlignment="1">
      <alignment horizontal="center"/>
    </xf>
    <xf numFmtId="9" fontId="5" fillId="0" borderId="0" xfId="8" applyFont="1" applyFill="1" applyAlignment="1">
      <alignment horizontal="center"/>
    </xf>
    <xf numFmtId="0" fontId="9" fillId="2" borderId="0" xfId="6" applyFont="1" applyFill="1" applyAlignment="1">
      <alignment horizontal="center"/>
    </xf>
    <xf numFmtId="164" fontId="5" fillId="0" borderId="0" xfId="9" applyNumberFormat="1" applyFont="1" applyAlignment="1">
      <alignment horizontal="center"/>
    </xf>
    <xf numFmtId="164" fontId="5" fillId="2" borderId="0" xfId="2" applyNumberFormat="1" applyFont="1" applyFill="1" applyAlignment="1">
      <alignment horizontal="center"/>
    </xf>
    <xf numFmtId="164" fontId="5" fillId="0" borderId="3" xfId="7" applyNumberFormat="1" applyFont="1" applyBorder="1" applyAlignment="1">
      <alignment horizontal="center"/>
    </xf>
    <xf numFmtId="0" fontId="22" fillId="0" borderId="0" xfId="6" applyFont="1"/>
    <xf numFmtId="164" fontId="5" fillId="0" borderId="0" xfId="7" applyNumberFormat="1" applyFont="1" applyAlignment="1">
      <alignment horizontal="center"/>
    </xf>
    <xf numFmtId="0" fontId="9" fillId="0" borderId="0" xfId="7" applyFont="1"/>
    <xf numFmtId="164" fontId="9" fillId="0" borderId="0" xfId="7" applyNumberFormat="1" applyFont="1"/>
    <xf numFmtId="0" fontId="5" fillId="0" borderId="0" xfId="7" applyFont="1" applyAlignment="1">
      <alignment horizontal="center"/>
    </xf>
    <xf numFmtId="0" fontId="23" fillId="0" borderId="0" xfId="6" applyFont="1"/>
    <xf numFmtId="164" fontId="9" fillId="0" borderId="0" xfId="0" applyNumberFormat="1" applyFont="1" applyAlignment="1">
      <alignment vertical="center"/>
    </xf>
    <xf numFmtId="0" fontId="9" fillId="0" borderId="0" xfId="10" applyAlignment="1">
      <alignment vertical="center" wrapText="1"/>
    </xf>
    <xf numFmtId="0" fontId="9" fillId="0" borderId="0" xfId="4" applyAlignment="1">
      <alignment vertical="center" wrapText="1"/>
    </xf>
    <xf numFmtId="164" fontId="10" fillId="0" borderId="0" xfId="0" applyNumberFormat="1" applyFont="1" applyAlignment="1">
      <alignment vertical="center"/>
    </xf>
    <xf numFmtId="0" fontId="4" fillId="0" borderId="0" xfId="0" applyFont="1" applyAlignment="1">
      <alignment horizontal="right"/>
    </xf>
    <xf numFmtId="43" fontId="0" fillId="0" borderId="0" xfId="0" applyNumberFormat="1"/>
    <xf numFmtId="0" fontId="6" fillId="0" borderId="0" xfId="0" applyFont="1" applyAlignment="1">
      <alignment horizontal="right"/>
    </xf>
    <xf numFmtId="164" fontId="9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164" fontId="9" fillId="0" borderId="0" xfId="2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4" fontId="10" fillId="0" borderId="0" xfId="2" applyNumberFormat="1" applyFont="1" applyFill="1" applyBorder="1" applyAlignment="1">
      <alignment vertical="center"/>
    </xf>
    <xf numFmtId="43" fontId="26" fillId="0" borderId="0" xfId="1" applyFont="1" applyFill="1"/>
    <xf numFmtId="0" fontId="26" fillId="0" borderId="0" xfId="0" applyFont="1"/>
    <xf numFmtId="3" fontId="0" fillId="0" borderId="0" xfId="0" applyNumberFormat="1"/>
    <xf numFmtId="43" fontId="0" fillId="0" borderId="0" xfId="1" applyFont="1" applyFill="1"/>
    <xf numFmtId="0" fontId="26" fillId="0" borderId="0" xfId="0" applyFont="1" applyAlignment="1">
      <alignment horizontal="center"/>
    </xf>
    <xf numFmtId="164" fontId="26" fillId="0" borderId="0" xfId="0" applyNumberFormat="1" applyFont="1"/>
    <xf numFmtId="43" fontId="5" fillId="0" borderId="0" xfId="1" applyFont="1"/>
    <xf numFmtId="0" fontId="5" fillId="0" borderId="4" xfId="0" applyFont="1" applyBorder="1" applyAlignment="1">
      <alignment horizontal="left" indent="1"/>
    </xf>
    <xf numFmtId="164" fontId="9" fillId="0" borderId="5" xfId="0" applyNumberFormat="1" applyFont="1" applyBorder="1"/>
    <xf numFmtId="164" fontId="9" fillId="0" borderId="4" xfId="0" applyNumberFormat="1" applyFont="1" applyBorder="1"/>
    <xf numFmtId="0" fontId="5" fillId="0" borderId="6" xfId="0" applyFont="1" applyBorder="1" applyAlignment="1">
      <alignment horizontal="left" indent="1"/>
    </xf>
    <xf numFmtId="0" fontId="5" fillId="0" borderId="4" xfId="0" applyFont="1" applyBorder="1" applyAlignment="1">
      <alignment horizontal="center"/>
    </xf>
    <xf numFmtId="0" fontId="5" fillId="0" borderId="7" xfId="0" applyFont="1" applyBorder="1"/>
    <xf numFmtId="164" fontId="9" fillId="0" borderId="8" xfId="0" applyNumberFormat="1" applyFont="1" applyBorder="1"/>
    <xf numFmtId="164" fontId="5" fillId="0" borderId="7" xfId="0" applyNumberFormat="1" applyFont="1" applyBorder="1"/>
    <xf numFmtId="164" fontId="9" fillId="0" borderId="7" xfId="0" applyNumberFormat="1" applyFont="1" applyBorder="1"/>
    <xf numFmtId="0" fontId="5" fillId="0" borderId="9" xfId="0" applyFont="1" applyBorder="1" applyAlignment="1">
      <alignment horizontal="left" indent="2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 indent="1"/>
    </xf>
    <xf numFmtId="0" fontId="5" fillId="0" borderId="8" xfId="0" applyFont="1" applyBorder="1"/>
    <xf numFmtId="164" fontId="14" fillId="0" borderId="8" xfId="0" applyNumberFormat="1" applyFont="1" applyBorder="1"/>
    <xf numFmtId="164" fontId="14" fillId="0" borderId="7" xfId="0" applyNumberFormat="1" applyFont="1" applyBorder="1"/>
    <xf numFmtId="0" fontId="5" fillId="0" borderId="9" xfId="0" applyFont="1" applyBorder="1" applyAlignment="1">
      <alignment horizontal="left" indent="1"/>
    </xf>
    <xf numFmtId="0" fontId="5" fillId="0" borderId="10" xfId="0" applyFont="1" applyBorder="1" applyAlignment="1">
      <alignment horizontal="left" indent="1"/>
    </xf>
    <xf numFmtId="164" fontId="14" fillId="0" borderId="11" xfId="0" applyNumberFormat="1" applyFont="1" applyBorder="1"/>
    <xf numFmtId="164" fontId="9" fillId="0" borderId="11" xfId="0" applyNumberFormat="1" applyFont="1" applyBorder="1"/>
    <xf numFmtId="164" fontId="5" fillId="0" borderId="10" xfId="2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/>
    <xf numFmtId="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4" applyAlignment="1">
      <alignment horizontal="center"/>
    </xf>
    <xf numFmtId="164" fontId="10" fillId="0" borderId="0" xfId="4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/>
    </xf>
    <xf numFmtId="9" fontId="7" fillId="0" borderId="0" xfId="3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164" fontId="10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164" fontId="10" fillId="2" borderId="0" xfId="0" applyNumberFormat="1" applyFont="1" applyFill="1" applyAlignment="1">
      <alignment horizontal="center"/>
    </xf>
    <xf numFmtId="166" fontId="10" fillId="2" borderId="0" xfId="3" applyNumberFormat="1" applyFont="1" applyFill="1" applyBorder="1" applyAlignment="1">
      <alignment horizontal="center"/>
    </xf>
    <xf numFmtId="1" fontId="9" fillId="2" borderId="0" xfId="3" applyNumberFormat="1" applyFont="1" applyFill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0" xfId="6" applyFont="1" applyAlignment="1">
      <alignment horizontal="center"/>
    </xf>
    <xf numFmtId="0" fontId="0" fillId="0" borderId="0" xfId="0" applyAlignment="1">
      <alignment horizontal="left" wrapText="1"/>
    </xf>
  </cellXfs>
  <cellStyles count="11">
    <cellStyle name="Comma" xfId="1" builtinId="3"/>
    <cellStyle name="Comma 3" xfId="5" xr:uid="{685B53F1-61D9-44FE-BB21-7073657EDBE1}"/>
    <cellStyle name="Currency" xfId="2" builtinId="4"/>
    <cellStyle name="Currency 10" xfId="9" xr:uid="{3E2BD15F-2DD7-487C-95CC-68E6B3BF20DD}"/>
    <cellStyle name="Normal" xfId="0" builtinId="0"/>
    <cellStyle name="Normal 2 14" xfId="7" xr:uid="{BFE4177B-21D2-487E-9C53-1EC138DEA08A}"/>
    <cellStyle name="Normal 2 2 2" xfId="4" xr:uid="{A0A25B13-90F1-404C-90DF-2F9CB2E2DBA2}"/>
    <cellStyle name="Normal 3" xfId="10" xr:uid="{346C7629-1038-4B42-B5C1-1750FCA04630}"/>
    <cellStyle name="Normal 741" xfId="6" xr:uid="{5630F5BD-79DE-4942-9F58-985855AE8BEA}"/>
    <cellStyle name="Percent" xfId="3" builtinId="5"/>
    <cellStyle name="Percent 151" xfId="8" xr:uid="{FBE8F321-E5CA-4F3D-B44C-B4D032BB0BF2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2011%20Budget%20Template%20-%20Exe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Draft%203%20011511/2011%20Budget%20Summary%20Draft%20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Draft%203%20011511/2011%20Labor%20&amp;%20Related%20Budget%20Draft%2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DATA/EXCEL/MLC/DEC9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chavezds/LOCALS~1/Temp/notesE1EF34/Compare%20MTM%202008_02_03_New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Documents%20and%20Settings/lesliepj/Desktop/Blip/Current%20Month%20F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EA-RPTS\VARIANCES%20SINCE%202010\2012\DEC%202012\COMPARATIVE%20WS\1312%20Month%20Comparative%202001-2010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EA\GLSECT\CORPORATE%20ACCTING\Monthly%20Closing%20JE\Final%20Entries\EIX\Affiliate%20Equity%20Activities\2016%201001%20SCE%20Equity%20F-EX-M-7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ldExcomp2\EIC%20Bonus\2016%20Bonus%20Paid%20in%202017\Bonus%20File%20-%20Finance%20Split%202017_032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Project%20Files/2014%20SONGS%20Prelim/SONGSFinalDCE/2014%20SONGS%20Distributed%20Activitie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6302004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COWELLDM/AppData/Local/Microsoft/Windows/Temporary%20Internet%20Files/Content.Outlook/6M7U4B1I/2013-2014%20Transfer%20Adjustments%2003-17-2015%20v3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https://edisonintl.sharepoint.com/DOCUME~1/SIMONC~1/LOCALS~1/Temp/Temporary%20Directory%201%20for%202008_05%20MONTH%20END%20REPORT%20%20FINANCIALS%20P&amp;G.zip/Settlements/Gas%20Financials/2007%20Financial%20Reports/200707/Compare%20MTM%202007_0630_0731.xls?848418A4" TargetMode="External"/><Relationship Id="rId1" Type="http://schemas.openxmlformats.org/officeDocument/2006/relationships/externalLinkPath" Target="file:///\\848418A4\Compare%20MTM%202007_0630_073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lins1/Documents/GL%20RELATED%20SCHEDULE/EIC%20RS%20True-Up/EIX%202015/Diana%202015%20EIC%20True%20Up%20Entry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SIMONC~1/LOCALS~1/Temp/Temporary%20Directory%201%20for%202008_05%20MONTH%20END%20REPORT%20%20FINANCIALS%20P&amp;G.zip/CRR%20LT%20MTM%20Model_1231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chanck/Desktop/Survey%20Matches/Survey%20Matches%202014-5%2020141121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OFFICIAL%20COST%20RECORDS/05.0%20Contracts/5.1%20RSG%20Fabrication/5.1.7%20SG%20Repair/RSG-003-Invoice%20Backup/U3-KOB1-AUG-OCT-2012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Settlements/Bilateral%20Contracts_2003-2004-2005/2006/2006_05_MONTH%20END/FAS133JUN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Draft%203%20011511/Template%20Samp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419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ORPORATE%20ACCTING\GINA\Gina's%20works\BI%20-%20Adj%20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taffing"/>
      <sheetName val="Details"/>
      <sheetName val="Summary"/>
      <sheetName val="2010 Details Actual"/>
      <sheetName val="2010 Details Budget"/>
      <sheetName val="2010 Details Outlook"/>
      <sheetName val="2010 Outlook"/>
      <sheetName val="2010 Budget"/>
      <sheetName val="Cost Elements"/>
      <sheetName val="Details wNotes"/>
      <sheetName val="SAP Monthly 2"/>
      <sheetName val="SAP Monthly"/>
      <sheetName val="Sheet3"/>
      <sheetName val="2011 Budget Template - Exec"/>
      <sheetName val="Gro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5">
          <cell r="E15" t="str">
            <v>6012045  Other Earnings/Inctv</v>
          </cell>
        </row>
        <row r="27">
          <cell r="E27" t="str">
            <v>6020110  Education Assistance</v>
          </cell>
        </row>
        <row r="28">
          <cell r="E28" t="str">
            <v>6020120  Prev Health Benefits</v>
          </cell>
        </row>
        <row r="29">
          <cell r="E29" t="str">
            <v>6023010  LTD Flex Dollars Exp</v>
          </cell>
        </row>
        <row r="30">
          <cell r="E30" t="str">
            <v>6023020  Life Ins Flex Exp</v>
          </cell>
        </row>
        <row r="31">
          <cell r="E31" t="str">
            <v>6023040  LTD Flex Dollars Exp</v>
          </cell>
        </row>
        <row r="32">
          <cell r="E32" t="str">
            <v>6023050  Medical Flex Expense</v>
          </cell>
        </row>
        <row r="33">
          <cell r="E33" t="str">
            <v>6023060  Dental Flex Exp</v>
          </cell>
        </row>
        <row r="34">
          <cell r="E34" t="str">
            <v>6023069  Flex Ben-NU Cr</v>
          </cell>
        </row>
        <row r="35">
          <cell r="E35" t="str">
            <v>6843020  Employer FICA OASDI</v>
          </cell>
        </row>
        <row r="36">
          <cell r="E36" t="str">
            <v>6843030  Employer FICA Medic</v>
          </cell>
        </row>
        <row r="37">
          <cell r="E37" t="str">
            <v>6843040  Fed Unmploymnt Tax</v>
          </cell>
        </row>
        <row r="38">
          <cell r="E38" t="str">
            <v>6843050  State Unmplymnt Tax</v>
          </cell>
        </row>
        <row r="60">
          <cell r="E60" t="str">
            <v>6050010  Trng-Skills/Technicl</v>
          </cell>
        </row>
        <row r="61">
          <cell r="E61" t="str">
            <v>6050020  Prof Development</v>
          </cell>
        </row>
        <row r="62">
          <cell r="E62" t="str">
            <v>6050030  Conferences</v>
          </cell>
        </row>
        <row r="63">
          <cell r="E63" t="str">
            <v>6060016  Fuel Costs</v>
          </cell>
        </row>
        <row r="64">
          <cell r="E64" t="str">
            <v>6060018  Car Allowance</v>
          </cell>
        </row>
        <row r="65">
          <cell r="E65" t="str">
            <v>6060032  Empl Recognt Awards</v>
          </cell>
        </row>
        <row r="66">
          <cell r="E66" t="str">
            <v>6060038  Meals/Snack 100% Ded</v>
          </cell>
        </row>
        <row r="67">
          <cell r="E67" t="str">
            <v>6060050  Employee Exp - Other</v>
          </cell>
        </row>
        <row r="68">
          <cell r="E68" t="str">
            <v>6060052  Credit Card Accrual</v>
          </cell>
        </row>
        <row r="69">
          <cell r="E69" t="str">
            <v>6060070  Employee Education</v>
          </cell>
        </row>
        <row r="70">
          <cell r="E70" t="str">
            <v>6070010  Air Fare</v>
          </cell>
        </row>
        <row r="71">
          <cell r="E71" t="str">
            <v>6070015  Car Rental</v>
          </cell>
        </row>
        <row r="72">
          <cell r="E72" t="str">
            <v>6070020  Lodging</v>
          </cell>
        </row>
        <row r="73">
          <cell r="E73" t="str">
            <v>6070025  Bus Meals-Part Ded</v>
          </cell>
        </row>
        <row r="74">
          <cell r="E74" t="str">
            <v>6070030  Catrng/InHouse Meals</v>
          </cell>
        </row>
        <row r="75">
          <cell r="E75" t="str">
            <v>6070035  Business Entertainmt</v>
          </cell>
        </row>
        <row r="76">
          <cell r="E76" t="str">
            <v>6070040  Taxi/Shuttle/Trans</v>
          </cell>
        </row>
        <row r="77">
          <cell r="E77" t="str">
            <v>6070045  Mileage</v>
          </cell>
        </row>
        <row r="78">
          <cell r="E78" t="str">
            <v>6070055  Travel - Other</v>
          </cell>
        </row>
        <row r="82">
          <cell r="E82" t="str">
            <v>5901020  FI/CO Recon Mats</v>
          </cell>
        </row>
        <row r="83">
          <cell r="E83" t="str">
            <v>6110065  Material Sales Tax</v>
          </cell>
        </row>
        <row r="84">
          <cell r="E84" t="str">
            <v>6110335  Comm Syst &amp; Equp DP</v>
          </cell>
        </row>
        <row r="85">
          <cell r="E85" t="str">
            <v>6110655  Trans&amp;Moble Equip DP</v>
          </cell>
        </row>
        <row r="86">
          <cell r="E86" t="str">
            <v>6110665  Ofc&amp;Ofc Sprt Prdt DP</v>
          </cell>
        </row>
        <row r="87">
          <cell r="E87" t="str">
            <v>6110795  Other Consumables-DP</v>
          </cell>
        </row>
        <row r="88">
          <cell r="E88" t="str">
            <v>6110986  Mat-Other Correction</v>
          </cell>
        </row>
        <row r="89">
          <cell r="E89" t="str">
            <v>6110990  Material-Conversion</v>
          </cell>
        </row>
        <row r="94">
          <cell r="E94" t="str">
            <v>5901030  FI/CO Recon Cntrct</v>
          </cell>
        </row>
        <row r="95">
          <cell r="E95" t="str">
            <v>6160510  Temp/Supp-Tech/Prof</v>
          </cell>
        </row>
        <row r="96">
          <cell r="E96" t="str">
            <v>6160515  Temp/Supp-Admin</v>
          </cell>
        </row>
        <row r="97">
          <cell r="E97" t="str">
            <v>6160520  Temp/Supp-Trade</v>
          </cell>
        </row>
        <row r="98">
          <cell r="E98" t="str">
            <v>6161015  Subcontracting Srvcs</v>
          </cell>
        </row>
        <row r="99">
          <cell r="E99" t="str">
            <v>6161020  Consultants-Legal</v>
          </cell>
        </row>
        <row r="100">
          <cell r="E100" t="str">
            <v>6161055  Consult-Str Plan/Dev</v>
          </cell>
        </row>
        <row r="101">
          <cell r="E101" t="str">
            <v>6161061  Envirn/Safety Svcs</v>
          </cell>
        </row>
        <row r="102">
          <cell r="E102" t="str">
            <v>6161065  Consult-Engnrg/Tchnl</v>
          </cell>
        </row>
        <row r="103">
          <cell r="E103" t="str">
            <v>6161070  Consult-Othr/Businss</v>
          </cell>
        </row>
        <row r="104">
          <cell r="E104" t="str">
            <v>6161100  Consultants-Finance</v>
          </cell>
        </row>
        <row r="105">
          <cell r="E105" t="str">
            <v>6161102  Fin/Acct Profsl Svcs</v>
          </cell>
        </row>
        <row r="106">
          <cell r="E106" t="str">
            <v>6161105  Consultants-HR</v>
          </cell>
        </row>
        <row r="107">
          <cell r="E107" t="str">
            <v>6161110  Consult-Info System</v>
          </cell>
        </row>
        <row r="108">
          <cell r="E108" t="str">
            <v>6161112  Info Sys Profsl Svcs</v>
          </cell>
        </row>
        <row r="109">
          <cell r="E109" t="str">
            <v>6161122  Mkting Profssnl Svcs</v>
          </cell>
        </row>
        <row r="110">
          <cell r="E110" t="str">
            <v>6161130  DP Svc/DP Equp Maint</v>
          </cell>
        </row>
        <row r="111">
          <cell r="E111" t="str">
            <v>6161145  General Support Svcs</v>
          </cell>
        </row>
        <row r="112">
          <cell r="E112" t="str">
            <v>6161150  Hauling/Movg Service</v>
          </cell>
        </row>
        <row r="113">
          <cell r="E113" t="str">
            <v>6161155  Vehcl/Mobile Eq Svc</v>
          </cell>
        </row>
        <row r="114">
          <cell r="E114" t="str">
            <v>6161165  Prof Development</v>
          </cell>
        </row>
        <row r="115">
          <cell r="E115" t="str">
            <v>6161180  Int Compliance Trng</v>
          </cell>
        </row>
        <row r="116">
          <cell r="E116" t="str">
            <v>6161190  Conf Rm Svcs</v>
          </cell>
        </row>
        <row r="117">
          <cell r="E117" t="str">
            <v>6161200  Bldg Repairs &amp; Maint</v>
          </cell>
        </row>
        <row r="118">
          <cell r="E118" t="str">
            <v>6161205  Cleaning/Janitorial</v>
          </cell>
        </row>
        <row r="119">
          <cell r="E119" t="str">
            <v>6161210  Security</v>
          </cell>
        </row>
        <row r="120">
          <cell r="E120" t="str">
            <v>6161215  Offc Equip-Rpr&amp;Maint</v>
          </cell>
        </row>
        <row r="121">
          <cell r="E121" t="str">
            <v>6161230  Advertising / Media</v>
          </cell>
        </row>
        <row r="122">
          <cell r="E122" t="str">
            <v>6161235  Copying &amp; Printing</v>
          </cell>
        </row>
        <row r="123">
          <cell r="E123" t="str">
            <v>6161240  Bondholder Tracking</v>
          </cell>
        </row>
        <row r="124">
          <cell r="E124" t="str">
            <v>6161245  Shareholder Services</v>
          </cell>
        </row>
        <row r="125">
          <cell r="E125" t="str">
            <v>6161250  Shuttle Service</v>
          </cell>
        </row>
        <row r="126">
          <cell r="E126" t="str">
            <v>6165015  Decon/Disposal Srvcs</v>
          </cell>
        </row>
        <row r="127">
          <cell r="E127" t="str">
            <v>6165045  Constrn Prprty</v>
          </cell>
        </row>
        <row r="128">
          <cell r="E128" t="str">
            <v>6165180  Telcm Sys/Equip Svcs</v>
          </cell>
        </row>
        <row r="132">
          <cell r="E132" t="str">
            <v>5801070  Other Op-Ext Stlmt</v>
          </cell>
        </row>
        <row r="133">
          <cell r="E133" t="str">
            <v>5801072  Alloc-Ext Stlmt</v>
          </cell>
        </row>
        <row r="134">
          <cell r="E134" t="str">
            <v>5901040  FI/CO Recon Alloc</v>
          </cell>
        </row>
        <row r="135">
          <cell r="E135" t="str">
            <v>5901050  FI/CO Recon Overhead</v>
          </cell>
        </row>
        <row r="136">
          <cell r="E136" t="str">
            <v>5901060  FI/CO Recon Other Op</v>
          </cell>
        </row>
        <row r="137">
          <cell r="E137" t="str">
            <v>6120010  Office/Fac Lease</v>
          </cell>
        </row>
        <row r="138">
          <cell r="E138" t="str">
            <v>6120012  Off/Fac Lease - I/C</v>
          </cell>
        </row>
        <row r="139">
          <cell r="E139" t="str">
            <v>6120020  Offc Equipment Rent</v>
          </cell>
        </row>
        <row r="140">
          <cell r="E140" t="str">
            <v>6120030  Vehicle Lease/Rent</v>
          </cell>
        </row>
        <row r="141">
          <cell r="E141" t="str">
            <v>6130015  Utilities</v>
          </cell>
        </row>
        <row r="142">
          <cell r="E142" t="str">
            <v>6141075  Software-Installed</v>
          </cell>
        </row>
        <row r="143">
          <cell r="E143" t="str">
            <v>6150010  Postage/Delivery</v>
          </cell>
        </row>
        <row r="144">
          <cell r="E144" t="str">
            <v>6150020  Advertising / Media</v>
          </cell>
        </row>
        <row r="145">
          <cell r="E145" t="str">
            <v>6150030  Copying &amp; Printing</v>
          </cell>
        </row>
        <row r="146">
          <cell r="E146" t="str">
            <v>6150040  Gifts</v>
          </cell>
        </row>
        <row r="147">
          <cell r="E147" t="str">
            <v>6150050  Politcl Actvts/Contr</v>
          </cell>
        </row>
        <row r="148">
          <cell r="E148" t="str">
            <v>6150075  Other Spnsrd Events</v>
          </cell>
        </row>
        <row r="149">
          <cell r="E149" t="str">
            <v>6150085  Subscription</v>
          </cell>
        </row>
        <row r="150">
          <cell r="E150" t="str">
            <v>6150090  Publications/Books</v>
          </cell>
        </row>
        <row r="151">
          <cell r="E151" t="str">
            <v>6150095  On-line Services</v>
          </cell>
        </row>
        <row r="152">
          <cell r="E152" t="str">
            <v>6150100  Bank Charges</v>
          </cell>
        </row>
        <row r="153">
          <cell r="E153" t="str">
            <v>6150125  License Fee</v>
          </cell>
        </row>
        <row r="154">
          <cell r="E154" t="str">
            <v>6150127  Credit Line Fees</v>
          </cell>
        </row>
        <row r="155">
          <cell r="E155" t="str">
            <v>6150175  Bus Exp-Non-Employee</v>
          </cell>
        </row>
        <row r="156">
          <cell r="E156" t="str">
            <v>6150230  Property Insurance</v>
          </cell>
        </row>
        <row r="157">
          <cell r="E157" t="str">
            <v>6150235  Insurance-Other</v>
          </cell>
        </row>
        <row r="158">
          <cell r="E158" t="str">
            <v>6150272  Crime Insurance</v>
          </cell>
        </row>
        <row r="159">
          <cell r="E159" t="str">
            <v>6150400  Other Gen Oper Exp</v>
          </cell>
        </row>
        <row r="160">
          <cell r="E160" t="str">
            <v>6158000  Other/Gen-Conversion</v>
          </cell>
        </row>
        <row r="161">
          <cell r="E161" t="str">
            <v>6158888  Other/Gen-Correction</v>
          </cell>
        </row>
        <row r="162">
          <cell r="E162" t="str">
            <v>6159800  Alloc-Conversion</v>
          </cell>
        </row>
        <row r="163">
          <cell r="E163" t="str">
            <v>6159888  IMM/Alloc-Correction</v>
          </cell>
        </row>
        <row r="164">
          <cell r="E164" t="str">
            <v>6170010  Filing Fees</v>
          </cell>
        </row>
        <row r="165">
          <cell r="E165" t="str">
            <v>6181010  WC Insurance</v>
          </cell>
        </row>
        <row r="166">
          <cell r="E166" t="str">
            <v>6181025  Inj/Dam/WC-Payments</v>
          </cell>
        </row>
        <row r="167">
          <cell r="E167" t="str">
            <v>6181026  Inj/Damages/WC Claim</v>
          </cell>
        </row>
        <row r="168">
          <cell r="E168" t="str">
            <v>6181040  Dir&amp;Officer Liab Ins</v>
          </cell>
        </row>
        <row r="169">
          <cell r="E169" t="str">
            <v>6181045  Fiduciary Liab Ins</v>
          </cell>
        </row>
        <row r="170">
          <cell r="E170" t="str">
            <v>6181060  General Liab Ins</v>
          </cell>
        </row>
        <row r="171">
          <cell r="E171" t="str">
            <v>6181065  Misc Liab Insurance</v>
          </cell>
        </row>
        <row r="172">
          <cell r="E172" t="str">
            <v>6189030  Wind Liab Insurance</v>
          </cell>
        </row>
        <row r="173">
          <cell r="E173" t="str">
            <v>6461090  Ana Field/Staple Ctr</v>
          </cell>
        </row>
        <row r="174">
          <cell r="E174" t="str">
            <v>5702010  Lab-NT-WO Ext Stlmt</v>
          </cell>
        </row>
        <row r="175">
          <cell r="E175" t="str">
            <v>6841010  Property Taxes</v>
          </cell>
        </row>
        <row r="176">
          <cell r="E176" t="str">
            <v>6845020  Sales/Use Taxes</v>
          </cell>
        </row>
        <row r="177">
          <cell r="E177" t="str">
            <v>6845145  St Misc Tax/Oper</v>
          </cell>
        </row>
        <row r="192">
          <cell r="E192" t="str">
            <v>6020300  Directors' Def Comp</v>
          </cell>
        </row>
        <row r="193">
          <cell r="E193" t="str">
            <v>6020302  Dirctrs' Retire Plan</v>
          </cell>
        </row>
        <row r="194">
          <cell r="E194" t="str">
            <v>6020304  Dirctrs 1985 DCP</v>
          </cell>
        </row>
        <row r="195">
          <cell r="E195" t="str">
            <v>6271055  Director Fees</v>
          </cell>
        </row>
        <row r="203">
          <cell r="E203" t="str">
            <v>6150045  Charitable Donations</v>
          </cell>
        </row>
        <row r="204">
          <cell r="E204" t="str">
            <v>6150055  Memberships-General</v>
          </cell>
        </row>
        <row r="205">
          <cell r="E205" t="str">
            <v>6150060  Club/Prof Due-Ddctbl</v>
          </cell>
        </row>
        <row r="206">
          <cell r="E206" t="str">
            <v>6150062  Corp Dues &amp; Mmbrshps</v>
          </cell>
        </row>
        <row r="207">
          <cell r="E207" t="str">
            <v>6150065  Assc Dues-Non-Deduct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 Summary"/>
      <sheetName val="CC Summary wAllocation"/>
      <sheetName val="CC Detail Summary wAllo"/>
      <sheetName val="Cost Groups Summary"/>
      <sheetName val="Consultants"/>
      <sheetName val="Labor Summary"/>
      <sheetName val="Labor Details"/>
      <sheetName val="Headcount Summary"/>
      <sheetName val="Total"/>
      <sheetName val="Exec"/>
      <sheetName val="PA"/>
      <sheetName val="Corp Comm"/>
      <sheetName val="Ethics"/>
      <sheetName val="IR"/>
      <sheetName val="HR"/>
      <sheetName val="CFP"/>
      <sheetName val="RPM"/>
      <sheetName val="RM"/>
      <sheetName val="SP"/>
      <sheetName val="Controllers"/>
      <sheetName val="Tax"/>
      <sheetName val="Legal"/>
      <sheetName val="Other"/>
      <sheetName val="Last"/>
      <sheetName val="Cost El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5">
          <cell r="E85">
            <v>5377611</v>
          </cell>
        </row>
      </sheetData>
      <sheetData sheetId="9">
        <row r="85">
          <cell r="E85">
            <v>2748151</v>
          </cell>
        </row>
      </sheetData>
      <sheetData sheetId="10">
        <row r="85">
          <cell r="E85">
            <v>653912</v>
          </cell>
        </row>
      </sheetData>
      <sheetData sheetId="11">
        <row r="85">
          <cell r="E85">
            <v>336392</v>
          </cell>
        </row>
      </sheetData>
      <sheetData sheetId="12">
        <row r="85">
          <cell r="E85">
            <v>141302</v>
          </cell>
        </row>
      </sheetData>
      <sheetData sheetId="13">
        <row r="85">
          <cell r="E85">
            <v>164144</v>
          </cell>
        </row>
      </sheetData>
      <sheetData sheetId="14">
        <row r="85">
          <cell r="E85">
            <v>440777</v>
          </cell>
        </row>
      </sheetData>
      <sheetData sheetId="15">
        <row r="85">
          <cell r="E85">
            <v>112332</v>
          </cell>
        </row>
      </sheetData>
      <sheetData sheetId="16">
        <row r="85">
          <cell r="E85">
            <v>116334</v>
          </cell>
        </row>
      </sheetData>
      <sheetData sheetId="17">
        <row r="85">
          <cell r="E85">
            <v>72940</v>
          </cell>
        </row>
      </sheetData>
      <sheetData sheetId="18">
        <row r="85">
          <cell r="E85">
            <v>298670</v>
          </cell>
        </row>
      </sheetData>
      <sheetData sheetId="19">
        <row r="85">
          <cell r="E85">
            <v>172588</v>
          </cell>
        </row>
      </sheetData>
      <sheetData sheetId="20">
        <row r="85">
          <cell r="E85">
            <v>120069</v>
          </cell>
        </row>
      </sheetData>
      <sheetData sheetId="21"/>
      <sheetData sheetId="22"/>
      <sheetData sheetId="23"/>
      <sheetData sheetId="24">
        <row r="6">
          <cell r="E6" t="str">
            <v>5801010  Lab-NT-Ext Stl Plt</v>
          </cell>
        </row>
        <row r="7">
          <cell r="E7" t="str">
            <v>5801020  Lab-PT-Ext Stlmt</v>
          </cell>
        </row>
        <row r="8">
          <cell r="E8" t="str">
            <v>5801030  Lab-Oth-Ext Stlmt</v>
          </cell>
        </row>
        <row r="9">
          <cell r="E9" t="str">
            <v>5901010  FI/CO Recon Labor-NT</v>
          </cell>
        </row>
        <row r="10">
          <cell r="E10" t="str">
            <v>6012010  Exempt Normal Time</v>
          </cell>
        </row>
        <row r="11">
          <cell r="E11" t="str">
            <v>6012015  Non-Exempt Nrml Time</v>
          </cell>
        </row>
        <row r="12">
          <cell r="E12" t="str">
            <v>6012020  Exempt Premium Time</v>
          </cell>
        </row>
        <row r="13">
          <cell r="E13" t="str">
            <v>6012025  Non-Exempt Prem Time</v>
          </cell>
        </row>
        <row r="14">
          <cell r="E14" t="str">
            <v>6012040  NT Labor PTO</v>
          </cell>
        </row>
        <row r="15">
          <cell r="E15" t="str">
            <v>6012045  Other Earnings/Inctv</v>
          </cell>
        </row>
        <row r="16">
          <cell r="E16" t="str">
            <v>6012047  Severance Pay</v>
          </cell>
        </row>
        <row r="17">
          <cell r="E17" t="str">
            <v>6012065  NT Labor CDP</v>
          </cell>
        </row>
        <row r="18">
          <cell r="E18" t="str">
            <v>6012067  NT Lab CDP - Direct</v>
          </cell>
        </row>
        <row r="19">
          <cell r="E19" t="str">
            <v>6012095  Labor Dfrntls/Allow</v>
          </cell>
        </row>
        <row r="20">
          <cell r="E20" t="str">
            <v>6019188  Labor-NT-Correction</v>
          </cell>
        </row>
        <row r="21">
          <cell r="E21" t="str">
            <v>6019288  Labor-PT-Correction</v>
          </cell>
        </row>
        <row r="22">
          <cell r="E22" t="str">
            <v>6019388  Labor-Oth-Correction</v>
          </cell>
        </row>
        <row r="23">
          <cell r="E23" t="str">
            <v>6019990  Labor - Conversion</v>
          </cell>
        </row>
        <row r="42">
          <cell r="E42" t="str">
            <v>6012050  Reslts Shrng (Accrl)</v>
          </cell>
        </row>
        <row r="43">
          <cell r="E43" t="str">
            <v>6012055  EIC (Accrual)</v>
          </cell>
        </row>
        <row r="47">
          <cell r="E47" t="str">
            <v>6012056  Stock option Diff.</v>
          </cell>
        </row>
        <row r="48">
          <cell r="E48" t="str">
            <v>6012060  Stock-Based Comp</v>
          </cell>
        </row>
        <row r="49">
          <cell r="E49" t="str">
            <v>6020035  Stock Options</v>
          </cell>
        </row>
        <row r="50">
          <cell r="E50" t="str">
            <v>6020036  Exec Inc Comp Match</v>
          </cell>
        </row>
        <row r="51">
          <cell r="E51" t="str">
            <v>6020135  Executive Ret Plan</v>
          </cell>
        </row>
        <row r="52">
          <cell r="E52" t="str">
            <v>6020140  Survr Inc Cont Accrl</v>
          </cell>
        </row>
        <row r="53">
          <cell r="E53" t="str">
            <v>6020145  Surv Ben Plan Accrl</v>
          </cell>
        </row>
        <row r="54">
          <cell r="E54" t="str">
            <v>6020150  Sup-Srv/Ret Inc Acrl</v>
          </cell>
        </row>
        <row r="55">
          <cell r="E55" t="str">
            <v>6020155  Supp LTD Accruals</v>
          </cell>
        </row>
        <row r="56">
          <cell r="E56" t="str">
            <v>6020185  Prov for LTD Ben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Exec"/>
      <sheetName val="PA"/>
      <sheetName val="Corp Comm"/>
      <sheetName val="Ethics"/>
      <sheetName val="IR"/>
      <sheetName val="HR"/>
      <sheetName val="HR Support"/>
      <sheetName val="CFP"/>
      <sheetName val="RPM"/>
      <sheetName val="RM"/>
      <sheetName val="SP"/>
      <sheetName val="Controllers"/>
      <sheetName val="Tax"/>
      <sheetName val="Cost Elements"/>
      <sheetName val="Details wNotes"/>
      <sheetName val="Outstand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4">
          <cell r="E24">
            <v>117000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182">
          <cell r="E182" t="str">
            <v>6193010  SCE Corp Supp - L</v>
          </cell>
        </row>
        <row r="183">
          <cell r="E183" t="str">
            <v>6193015  SCE Corp Supp - M</v>
          </cell>
        </row>
        <row r="184">
          <cell r="E184" t="str">
            <v>6193020  SCE Corp Supp - C</v>
          </cell>
        </row>
        <row r="185">
          <cell r="E185" t="str">
            <v>6193025  SCE Corp Supp - I</v>
          </cell>
        </row>
        <row r="186">
          <cell r="E186" t="str">
            <v>6193030  SCE Corp Supp - O</v>
          </cell>
        </row>
        <row r="187">
          <cell r="E187" t="str">
            <v>6193035  SCE Load - LMU &amp; FC</v>
          </cell>
        </row>
        <row r="188">
          <cell r="E188" t="str">
            <v>6193037  SCE Load P&amp;B</v>
          </cell>
        </row>
      </sheetData>
      <sheetData sheetId="15"/>
      <sheetData sheetId="1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</sheetNames>
    <sheetDataSet>
      <sheetData sheetId="0">
        <row r="9">
          <cell r="A9" t="str">
            <v>Labor</v>
          </cell>
          <cell r="D9" t="str">
            <v>S/C 20's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Balance Sheet"/>
    </sheetNames>
    <sheetDataSet>
      <sheetData sheetId="0">
        <row r="1">
          <cell r="A1">
            <v>39114</v>
          </cell>
        </row>
      </sheetData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Master Rpt - EIX1"/>
      <sheetName val="Master Rpt - Oth Ded"/>
      <sheetName val="Master Rpt - EIX2"/>
      <sheetName val="Master Rpt - EIX2 (2)"/>
      <sheetName val="depreciation"/>
      <sheetName val="property tax"/>
      <sheetName val="int inc"/>
      <sheetName val="other inc"/>
      <sheetName val="other op ded"/>
      <sheetName val="corp comm"/>
      <sheetName val="LT int"/>
      <sheetName val="ST int"/>
      <sheetName val="other int"/>
      <sheetName val="PREF STK"/>
    </sheetNames>
    <sheetDataSet>
      <sheetData sheetId="0" refreshError="1"/>
      <sheetData sheetId="1">
        <row r="1">
          <cell r="B1" t="str">
            <v>FY 2012   12 -  12</v>
          </cell>
        </row>
        <row r="2">
          <cell r="F2" t="str">
            <v>Account</v>
          </cell>
          <cell r="G2" t="str">
            <v>Budget</v>
          </cell>
          <cell r="H2" t="str">
            <v>Actual</v>
          </cell>
          <cell r="I2" t="str">
            <v>Variance</v>
          </cell>
        </row>
        <row r="3">
          <cell r="F3" t="str">
            <v>CAMT/*ERGEBN</v>
          </cell>
          <cell r="G3">
            <v>25781874.039999899</v>
          </cell>
          <cell r="H3">
            <v>32674207.75</v>
          </cell>
          <cell r="I3">
            <v>-6892333.71</v>
          </cell>
        </row>
        <row r="4">
          <cell r="F4" t="str">
            <v>CAMT/4101010</v>
          </cell>
          <cell r="G4">
            <v>-375095821.72000003</v>
          </cell>
          <cell r="H4">
            <v>-394088502.67000002</v>
          </cell>
          <cell r="I4">
            <v>18992680.949999899</v>
          </cell>
        </row>
        <row r="5">
          <cell r="F5" t="str">
            <v>CAMT/4101020</v>
          </cell>
          <cell r="G5">
            <v>-18320999.98</v>
          </cell>
          <cell r="H5">
            <v>7062000</v>
          </cell>
          <cell r="I5">
            <v>-25382999.98</v>
          </cell>
        </row>
        <row r="6">
          <cell r="F6" t="str">
            <v>CAMT/4111010</v>
          </cell>
          <cell r="G6">
            <v>-9585592.02999999</v>
          </cell>
          <cell r="H6">
            <v>-9662506.8399999905</v>
          </cell>
          <cell r="I6">
            <v>76914.809999999896</v>
          </cell>
        </row>
        <row r="7">
          <cell r="F7" t="str">
            <v>CAMT/4111020</v>
          </cell>
          <cell r="G7">
            <v>1222000.02</v>
          </cell>
          <cell r="H7">
            <v>1727999.97</v>
          </cell>
          <cell r="I7">
            <v>-505999.95</v>
          </cell>
        </row>
        <row r="8">
          <cell r="F8" t="str">
            <v>CAMT/4121010</v>
          </cell>
          <cell r="G8">
            <v>-326073044.41000003</v>
          </cell>
          <cell r="H8">
            <v>-319759967.56</v>
          </cell>
          <cell r="I8">
            <v>-6313076.8499999903</v>
          </cell>
        </row>
        <row r="9">
          <cell r="F9" t="str">
            <v>CAMT/4121020</v>
          </cell>
          <cell r="G9">
            <v>8069000</v>
          </cell>
          <cell r="H9">
            <v>42382000.009999901</v>
          </cell>
          <cell r="I9">
            <v>-34313000.009999901</v>
          </cell>
        </row>
        <row r="10">
          <cell r="F10" t="str">
            <v>CAMT/4131010</v>
          </cell>
          <cell r="G10">
            <v>-47699841.3699999</v>
          </cell>
          <cell r="H10">
            <v>-47745165.210000001</v>
          </cell>
          <cell r="I10">
            <v>45323.839999999902</v>
          </cell>
        </row>
        <row r="11">
          <cell r="F11" t="str">
            <v>CAMT/4131020</v>
          </cell>
          <cell r="G11">
            <v>2877999.98</v>
          </cell>
          <cell r="H11">
            <v>6788000.0099999905</v>
          </cell>
          <cell r="I11">
            <v>-3910000.02999999</v>
          </cell>
        </row>
        <row r="12">
          <cell r="F12" t="str">
            <v>CAMT/4141010</v>
          </cell>
          <cell r="G12">
            <v>-32127596.969999898</v>
          </cell>
          <cell r="H12">
            <v>-32183443.41</v>
          </cell>
          <cell r="I12">
            <v>55846.44</v>
          </cell>
        </row>
        <row r="13">
          <cell r="F13" t="str">
            <v>CAMT/4141020</v>
          </cell>
          <cell r="G13">
            <v>1850000</v>
          </cell>
          <cell r="H13">
            <v>5390000</v>
          </cell>
          <cell r="I13">
            <v>-3540000</v>
          </cell>
        </row>
        <row r="14">
          <cell r="F14" t="str">
            <v>CAMT/4141030</v>
          </cell>
          <cell r="G14">
            <v>-9391323.5199999902</v>
          </cell>
          <cell r="H14">
            <v>-9316272.7899999898</v>
          </cell>
          <cell r="I14">
            <v>-75050.729999999894</v>
          </cell>
        </row>
        <row r="15">
          <cell r="F15" t="str">
            <v>CAMT/4141040</v>
          </cell>
          <cell r="G15">
            <v>-61000.019999999902</v>
          </cell>
          <cell r="H15">
            <v>-161999.989999999</v>
          </cell>
          <cell r="I15">
            <v>100999.97</v>
          </cell>
        </row>
        <row r="16">
          <cell r="F16" t="str">
            <v>CAMT/4141050</v>
          </cell>
          <cell r="G16">
            <v>-791550.83999999904</v>
          </cell>
          <cell r="H16">
            <v>-347509.53</v>
          </cell>
          <cell r="I16">
            <v>-444041.31</v>
          </cell>
        </row>
        <row r="17">
          <cell r="F17" t="str">
            <v>CAMT/4151010</v>
          </cell>
          <cell r="G17">
            <v>-10872.639999999899</v>
          </cell>
          <cell r="H17">
            <v>-9049.59</v>
          </cell>
          <cell r="I17">
            <v>-1823.05</v>
          </cell>
        </row>
        <row r="18">
          <cell r="F18" t="str">
            <v>CAMT/4161010</v>
          </cell>
          <cell r="G18">
            <v>-668142.33999999904</v>
          </cell>
          <cell r="H18">
            <v>-513516.22999999899</v>
          </cell>
          <cell r="I18">
            <v>-154626.109999999</v>
          </cell>
        </row>
        <row r="19">
          <cell r="F19" t="str">
            <v>CAMT/4171015</v>
          </cell>
          <cell r="G19">
            <v>0</v>
          </cell>
          <cell r="H19">
            <v>0</v>
          </cell>
          <cell r="I19">
            <v>0</v>
          </cell>
        </row>
        <row r="20">
          <cell r="F20" t="str">
            <v>CAMT/4171020</v>
          </cell>
          <cell r="G20">
            <v>-967611.79</v>
          </cell>
          <cell r="H20">
            <v>-3026772.1499999901</v>
          </cell>
          <cell r="I20">
            <v>2059160.36</v>
          </cell>
        </row>
        <row r="21">
          <cell r="F21" t="str">
            <v>CAMT/4171025</v>
          </cell>
          <cell r="G21">
            <v>-4389912.7199999904</v>
          </cell>
          <cell r="H21">
            <v>-3612951.9199999901</v>
          </cell>
          <cell r="I21">
            <v>-776960.8</v>
          </cell>
        </row>
        <row r="22">
          <cell r="F22" t="str">
            <v>CAMT/4171030</v>
          </cell>
          <cell r="G22">
            <v>-4018138.7</v>
          </cell>
          <cell r="H22">
            <v>0</v>
          </cell>
          <cell r="I22">
            <v>-4018138.7</v>
          </cell>
        </row>
        <row r="23">
          <cell r="F23" t="str">
            <v>CAMT/4175010</v>
          </cell>
          <cell r="G23">
            <v>2475086</v>
          </cell>
          <cell r="H23">
            <v>0</v>
          </cell>
          <cell r="I23">
            <v>2475086</v>
          </cell>
        </row>
        <row r="24">
          <cell r="F24" t="str">
            <v>CAMT/4175015</v>
          </cell>
          <cell r="G24">
            <v>0</v>
          </cell>
          <cell r="H24">
            <v>0</v>
          </cell>
          <cell r="I24">
            <v>0</v>
          </cell>
        </row>
        <row r="25">
          <cell r="F25" t="str">
            <v>CAMT/4180000</v>
          </cell>
          <cell r="G25">
            <v>0</v>
          </cell>
          <cell r="H25">
            <v>0</v>
          </cell>
          <cell r="I25">
            <v>0</v>
          </cell>
        </row>
        <row r="26">
          <cell r="F26" t="str">
            <v>CAMT/4182110</v>
          </cell>
          <cell r="G26">
            <v>-9012.45999999999</v>
          </cell>
          <cell r="H26">
            <v>-16404.02</v>
          </cell>
          <cell r="I26">
            <v>7391.56</v>
          </cell>
        </row>
        <row r="27">
          <cell r="F27" t="str">
            <v>CAMT/4182115</v>
          </cell>
          <cell r="G27">
            <v>-144753.989999999</v>
          </cell>
          <cell r="H27">
            <v>-153679.73000000001</v>
          </cell>
          <cell r="I27">
            <v>8925.7399999999907</v>
          </cell>
        </row>
        <row r="28">
          <cell r="F28" t="str">
            <v>CAMT/4182120</v>
          </cell>
          <cell r="G28">
            <v>0</v>
          </cell>
          <cell r="H28">
            <v>0</v>
          </cell>
          <cell r="I28">
            <v>0</v>
          </cell>
        </row>
        <row r="29">
          <cell r="F29" t="str">
            <v>CAMT/4183110</v>
          </cell>
          <cell r="G29">
            <v>0</v>
          </cell>
          <cell r="H29">
            <v>-12258.37</v>
          </cell>
          <cell r="I29">
            <v>12258.37</v>
          </cell>
        </row>
        <row r="30">
          <cell r="F30" t="str">
            <v>CAMT/4183115</v>
          </cell>
          <cell r="G30">
            <v>0</v>
          </cell>
          <cell r="H30">
            <v>0</v>
          </cell>
          <cell r="I30">
            <v>0</v>
          </cell>
        </row>
        <row r="31">
          <cell r="F31" t="str">
            <v>CAMT/4184110</v>
          </cell>
          <cell r="G31">
            <v>-42041.61</v>
          </cell>
          <cell r="H31">
            <v>-42805.489999999903</v>
          </cell>
          <cell r="I31">
            <v>763.88</v>
          </cell>
        </row>
        <row r="32">
          <cell r="F32" t="str">
            <v>CAMT/4184112</v>
          </cell>
          <cell r="G32">
            <v>-227800.85</v>
          </cell>
          <cell r="H32">
            <v>-212648.25</v>
          </cell>
          <cell r="I32">
            <v>-15152.6</v>
          </cell>
        </row>
        <row r="33">
          <cell r="F33" t="str">
            <v>CAMT/4184114</v>
          </cell>
          <cell r="G33">
            <v>-52400</v>
          </cell>
          <cell r="H33">
            <v>-67840</v>
          </cell>
          <cell r="I33">
            <v>15440</v>
          </cell>
        </row>
        <row r="34">
          <cell r="F34" t="str">
            <v>CAMT/4184118</v>
          </cell>
          <cell r="G34">
            <v>0</v>
          </cell>
          <cell r="H34">
            <v>0</v>
          </cell>
          <cell r="I34">
            <v>0</v>
          </cell>
        </row>
        <row r="35">
          <cell r="F35" t="str">
            <v>CAMT/4184122</v>
          </cell>
          <cell r="G35">
            <v>0</v>
          </cell>
          <cell r="H35">
            <v>0</v>
          </cell>
          <cell r="I35">
            <v>0</v>
          </cell>
        </row>
        <row r="36">
          <cell r="F36" t="str">
            <v>CAMT/4184124</v>
          </cell>
          <cell r="G36">
            <v>0</v>
          </cell>
          <cell r="H36">
            <v>0</v>
          </cell>
          <cell r="I36">
            <v>0</v>
          </cell>
        </row>
        <row r="37">
          <cell r="F37" t="str">
            <v>CAMT/4184510</v>
          </cell>
          <cell r="G37">
            <v>-10611.93</v>
          </cell>
          <cell r="H37">
            <v>-10781.17</v>
          </cell>
          <cell r="I37">
            <v>169.24</v>
          </cell>
        </row>
        <row r="38">
          <cell r="F38" t="str">
            <v>CAMT/4184512</v>
          </cell>
          <cell r="G38">
            <v>0</v>
          </cell>
          <cell r="H38">
            <v>0</v>
          </cell>
          <cell r="I38">
            <v>0</v>
          </cell>
        </row>
        <row r="39">
          <cell r="F39" t="str">
            <v>CAMT/4184514</v>
          </cell>
          <cell r="G39">
            <v>-51</v>
          </cell>
          <cell r="H39">
            <v>0</v>
          </cell>
          <cell r="I39">
            <v>-51</v>
          </cell>
        </row>
        <row r="40">
          <cell r="F40" t="str">
            <v>CAMT/4184516</v>
          </cell>
          <cell r="G40">
            <v>-2848.3699999999899</v>
          </cell>
          <cell r="H40">
            <v>-5287.75</v>
          </cell>
          <cell r="I40">
            <v>2439.38</v>
          </cell>
        </row>
        <row r="41">
          <cell r="F41" t="str">
            <v>CAMT/4184518</v>
          </cell>
          <cell r="G41">
            <v>1007134.9</v>
          </cell>
          <cell r="H41">
            <v>5683.4799999999896</v>
          </cell>
          <cell r="I41">
            <v>1001451.42</v>
          </cell>
        </row>
        <row r="42">
          <cell r="F42" t="str">
            <v>CAMT/4184810</v>
          </cell>
          <cell r="G42">
            <v>-185436.09</v>
          </cell>
          <cell r="H42">
            <v>-137025.09</v>
          </cell>
          <cell r="I42">
            <v>-48411</v>
          </cell>
        </row>
        <row r="43">
          <cell r="F43" t="str">
            <v>CAMT/4184815</v>
          </cell>
          <cell r="G43">
            <v>0</v>
          </cell>
          <cell r="H43">
            <v>-266.17</v>
          </cell>
          <cell r="I43">
            <v>266.17</v>
          </cell>
        </row>
        <row r="44">
          <cell r="F44" t="str">
            <v>CAMT/4184820</v>
          </cell>
          <cell r="G44">
            <v>-110130.08</v>
          </cell>
          <cell r="H44">
            <v>-100101.42</v>
          </cell>
          <cell r="I44">
            <v>-10028.66</v>
          </cell>
        </row>
        <row r="45">
          <cell r="F45" t="str">
            <v>CAMT/4184825</v>
          </cell>
          <cell r="G45">
            <v>-364.25999999999902</v>
          </cell>
          <cell r="H45">
            <v>-266.81</v>
          </cell>
          <cell r="I45">
            <v>-97.45</v>
          </cell>
        </row>
        <row r="46">
          <cell r="F46" t="str">
            <v>CAMT/4186114</v>
          </cell>
          <cell r="G46">
            <v>-365849.15</v>
          </cell>
          <cell r="H46">
            <v>-227804.63</v>
          </cell>
          <cell r="I46">
            <v>-138044.519999999</v>
          </cell>
        </row>
        <row r="47">
          <cell r="F47" t="str">
            <v>CAMT/4186118</v>
          </cell>
          <cell r="G47">
            <v>-392201.64</v>
          </cell>
          <cell r="H47">
            <v>-68943.149999999907</v>
          </cell>
          <cell r="I47">
            <v>-323258.489999999</v>
          </cell>
        </row>
        <row r="48">
          <cell r="F48" t="str">
            <v>CAMT/4186120</v>
          </cell>
          <cell r="G48">
            <v>-190.3</v>
          </cell>
          <cell r="H48">
            <v>-40868.879999999903</v>
          </cell>
          <cell r="I48">
            <v>40678.58</v>
          </cell>
        </row>
        <row r="49">
          <cell r="F49" t="str">
            <v>CAMT/4186122</v>
          </cell>
          <cell r="G49">
            <v>0</v>
          </cell>
          <cell r="H49">
            <v>0</v>
          </cell>
          <cell r="I49">
            <v>0</v>
          </cell>
        </row>
        <row r="50">
          <cell r="F50" t="str">
            <v>CAMT/4186126</v>
          </cell>
          <cell r="G50">
            <v>0</v>
          </cell>
          <cell r="H50">
            <v>0</v>
          </cell>
          <cell r="I50">
            <v>0</v>
          </cell>
        </row>
        <row r="51">
          <cell r="F51" t="str">
            <v>CAMT/4186128</v>
          </cell>
          <cell r="G51">
            <v>-1077203.1899999899</v>
          </cell>
          <cell r="H51">
            <v>-1031504.34</v>
          </cell>
          <cell r="I51">
            <v>-45698.849999999897</v>
          </cell>
        </row>
        <row r="52">
          <cell r="F52" t="str">
            <v>CAMT/4186130</v>
          </cell>
          <cell r="G52">
            <v>0</v>
          </cell>
          <cell r="H52">
            <v>0</v>
          </cell>
          <cell r="I52">
            <v>0</v>
          </cell>
        </row>
        <row r="53">
          <cell r="F53" t="str">
            <v>CAMT/4186142</v>
          </cell>
          <cell r="G53">
            <v>-285.63999999999902</v>
          </cell>
          <cell r="H53">
            <v>-285.63999999999902</v>
          </cell>
          <cell r="I53">
            <v>0</v>
          </cell>
        </row>
        <row r="54">
          <cell r="F54" t="str">
            <v>CAMT/4186150</v>
          </cell>
          <cell r="G54">
            <v>0</v>
          </cell>
          <cell r="H54">
            <v>-48.479999999999897</v>
          </cell>
          <cell r="I54">
            <v>48.479999999999897</v>
          </cell>
        </row>
        <row r="55">
          <cell r="F55" t="str">
            <v>CAMT/4186155</v>
          </cell>
          <cell r="G55">
            <v>-27357.619999999901</v>
          </cell>
          <cell r="H55">
            <v>-23947.31</v>
          </cell>
          <cell r="I55">
            <v>-3410.3099999999899</v>
          </cell>
        </row>
        <row r="56">
          <cell r="F56" t="str">
            <v>CAMT/4186162</v>
          </cell>
          <cell r="G56">
            <v>-120.569999999999</v>
          </cell>
          <cell r="H56">
            <v>-120.569999999999</v>
          </cell>
          <cell r="I56">
            <v>0</v>
          </cell>
        </row>
        <row r="57">
          <cell r="F57" t="str">
            <v>CAMT/4186164</v>
          </cell>
          <cell r="G57">
            <v>-1210.1600000000001</v>
          </cell>
          <cell r="H57">
            <v>-1210.1600000000001</v>
          </cell>
          <cell r="I57">
            <v>0</v>
          </cell>
        </row>
        <row r="58">
          <cell r="F58" t="str">
            <v>CAMT/4186166</v>
          </cell>
          <cell r="G58">
            <v>-365.74</v>
          </cell>
          <cell r="H58">
            <v>-365.74</v>
          </cell>
          <cell r="I58">
            <v>0</v>
          </cell>
        </row>
        <row r="59">
          <cell r="F59" t="str">
            <v>CAMT/4186168</v>
          </cell>
          <cell r="G59">
            <v>-82.75</v>
          </cell>
          <cell r="H59">
            <v>-82.75</v>
          </cell>
          <cell r="I59">
            <v>0</v>
          </cell>
        </row>
        <row r="60">
          <cell r="F60" t="str">
            <v>CAMT/4186170</v>
          </cell>
          <cell r="G60">
            <v>-70.409999999999897</v>
          </cell>
          <cell r="H60">
            <v>-70.409999999999897</v>
          </cell>
          <cell r="I60">
            <v>0</v>
          </cell>
        </row>
        <row r="61">
          <cell r="F61" t="str">
            <v>CAMT/4186194</v>
          </cell>
          <cell r="G61">
            <v>-17388</v>
          </cell>
          <cell r="H61">
            <v>-17388</v>
          </cell>
          <cell r="I61">
            <v>0</v>
          </cell>
        </row>
        <row r="62">
          <cell r="F62" t="str">
            <v>CAMT/4186512</v>
          </cell>
          <cell r="G62">
            <v>-6288.51</v>
          </cell>
          <cell r="H62">
            <v>-2670.9499999999898</v>
          </cell>
          <cell r="I62">
            <v>-3617.5599999999899</v>
          </cell>
        </row>
        <row r="63">
          <cell r="F63" t="str">
            <v>CAMT/4186514</v>
          </cell>
          <cell r="G63">
            <v>-10424.549999999899</v>
          </cell>
          <cell r="H63">
            <v>-7466.05</v>
          </cell>
          <cell r="I63">
            <v>-2958.5</v>
          </cell>
        </row>
        <row r="64">
          <cell r="F64" t="str">
            <v>CAMT/4186518</v>
          </cell>
          <cell r="G64">
            <v>-13050</v>
          </cell>
          <cell r="H64">
            <v>-325</v>
          </cell>
          <cell r="I64">
            <v>-12725</v>
          </cell>
        </row>
        <row r="65">
          <cell r="F65" t="str">
            <v>CAMT/4186524</v>
          </cell>
          <cell r="G65">
            <v>0</v>
          </cell>
          <cell r="H65">
            <v>-2377.1399999999899</v>
          </cell>
          <cell r="I65">
            <v>2377.1399999999899</v>
          </cell>
        </row>
        <row r="66">
          <cell r="F66" t="str">
            <v>CAMT/4186528</v>
          </cell>
          <cell r="G66">
            <v>0</v>
          </cell>
          <cell r="H66">
            <v>1150</v>
          </cell>
          <cell r="I66">
            <v>-1150</v>
          </cell>
        </row>
        <row r="67">
          <cell r="F67" t="str">
            <v>CAMT/4186530</v>
          </cell>
          <cell r="G67">
            <v>0</v>
          </cell>
          <cell r="H67">
            <v>0</v>
          </cell>
          <cell r="I67">
            <v>0</v>
          </cell>
        </row>
        <row r="68">
          <cell r="F68" t="str">
            <v>CAMT/4186730</v>
          </cell>
          <cell r="G68">
            <v>-1091.5</v>
          </cell>
          <cell r="H68">
            <v>-2812</v>
          </cell>
          <cell r="I68">
            <v>1720.5</v>
          </cell>
        </row>
        <row r="69">
          <cell r="F69" t="str">
            <v>CAMT/4186815</v>
          </cell>
          <cell r="G69">
            <v>0</v>
          </cell>
          <cell r="H69">
            <v>0</v>
          </cell>
          <cell r="I69">
            <v>0</v>
          </cell>
        </row>
        <row r="70">
          <cell r="F70" t="str">
            <v>CAMT/4186910</v>
          </cell>
          <cell r="G70">
            <v>5983944</v>
          </cell>
          <cell r="H70">
            <v>-6244782.21</v>
          </cell>
          <cell r="I70">
            <v>12228726.210000001</v>
          </cell>
        </row>
        <row r="71">
          <cell r="F71" t="str">
            <v>CAMT/4186911</v>
          </cell>
          <cell r="G71">
            <v>-245434.16</v>
          </cell>
          <cell r="H71">
            <v>-373442.28</v>
          </cell>
          <cell r="I71">
            <v>128008.12</v>
          </cell>
        </row>
        <row r="72">
          <cell r="F72" t="str">
            <v>CAMT/4186912</v>
          </cell>
          <cell r="G72">
            <v>-21357626.989999902</v>
          </cell>
          <cell r="H72">
            <v>14764434.25</v>
          </cell>
          <cell r="I72">
            <v>-36122061.240000002</v>
          </cell>
        </row>
        <row r="73">
          <cell r="F73" t="str">
            <v>CAMT/4186914</v>
          </cell>
          <cell r="G73">
            <v>0</v>
          </cell>
          <cell r="H73">
            <v>12821306.970000001</v>
          </cell>
          <cell r="I73">
            <v>-12821306.970000001</v>
          </cell>
        </row>
        <row r="74">
          <cell r="F74" t="str">
            <v>CAMT/4186916</v>
          </cell>
          <cell r="G74">
            <v>21481673.5</v>
          </cell>
          <cell r="H74">
            <v>-14937415.32</v>
          </cell>
          <cell r="I74">
            <v>36419088.82</v>
          </cell>
        </row>
        <row r="75">
          <cell r="F75" t="str">
            <v>CAMT/4186918</v>
          </cell>
          <cell r="G75">
            <v>0</v>
          </cell>
          <cell r="H75">
            <v>-12821306.970000001</v>
          </cell>
          <cell r="I75">
            <v>12821306.970000001</v>
          </cell>
        </row>
        <row r="76">
          <cell r="F76" t="str">
            <v>CAMT/4186920</v>
          </cell>
          <cell r="G76">
            <v>0</v>
          </cell>
          <cell r="H76">
            <v>-21295222.77</v>
          </cell>
          <cell r="I76">
            <v>21295222.77</v>
          </cell>
        </row>
        <row r="77">
          <cell r="F77" t="str">
            <v>CAMT/4186922</v>
          </cell>
          <cell r="G77">
            <v>0</v>
          </cell>
          <cell r="H77">
            <v>21295222.77</v>
          </cell>
          <cell r="I77">
            <v>-21295222.77</v>
          </cell>
        </row>
        <row r="78">
          <cell r="F78" t="str">
            <v>CAMT/4186925</v>
          </cell>
          <cell r="G78">
            <v>-109658120</v>
          </cell>
          <cell r="H78">
            <v>0</v>
          </cell>
          <cell r="I78">
            <v>-109658120</v>
          </cell>
        </row>
        <row r="79">
          <cell r="F79" t="str">
            <v>CAMT/4188114</v>
          </cell>
          <cell r="G79">
            <v>-24978.1699999999</v>
          </cell>
          <cell r="H79">
            <v>-24978.1699999999</v>
          </cell>
          <cell r="I79">
            <v>0</v>
          </cell>
        </row>
        <row r="80">
          <cell r="F80" t="str">
            <v>CAMT/4188116</v>
          </cell>
          <cell r="G80">
            <v>-82713.58</v>
          </cell>
          <cell r="H80">
            <v>-82713.58</v>
          </cell>
          <cell r="I80">
            <v>0</v>
          </cell>
        </row>
        <row r="81">
          <cell r="F81" t="str">
            <v>CAMT/4188714</v>
          </cell>
          <cell r="G81">
            <v>0</v>
          </cell>
          <cell r="H81">
            <v>22750</v>
          </cell>
          <cell r="I81">
            <v>-22750</v>
          </cell>
        </row>
        <row r="82">
          <cell r="F82" t="str">
            <v>CAMT/4188812</v>
          </cell>
          <cell r="G82">
            <v>-46236.379999999903</v>
          </cell>
          <cell r="H82">
            <v>-20442.63</v>
          </cell>
          <cell r="I82">
            <v>-25793.75</v>
          </cell>
        </row>
        <row r="83">
          <cell r="F83" t="str">
            <v>CAMT/4188814</v>
          </cell>
          <cell r="G83">
            <v>-2697570.00999999</v>
          </cell>
          <cell r="H83">
            <v>-2412262.77999999</v>
          </cell>
          <cell r="I83">
            <v>-285307.22999999899</v>
          </cell>
        </row>
        <row r="84">
          <cell r="F84" t="str">
            <v>CAMT/4191110</v>
          </cell>
          <cell r="G84">
            <v>-589607.56999999902</v>
          </cell>
          <cell r="H84">
            <v>-604381.47999999905</v>
          </cell>
          <cell r="I84">
            <v>14773.91</v>
          </cell>
        </row>
        <row r="85">
          <cell r="F85" t="str">
            <v>CAMT/4191115</v>
          </cell>
          <cell r="G85">
            <v>-976674.05</v>
          </cell>
          <cell r="H85">
            <v>-902434.92</v>
          </cell>
          <cell r="I85">
            <v>-74239.13</v>
          </cell>
        </row>
        <row r="86">
          <cell r="F86" t="str">
            <v>CAMT/4192110</v>
          </cell>
          <cell r="G86">
            <v>-363</v>
          </cell>
          <cell r="H86">
            <v>-111982355.33</v>
          </cell>
          <cell r="I86">
            <v>111981992.33</v>
          </cell>
        </row>
        <row r="87">
          <cell r="F87" t="str">
            <v>CAMT/4192115</v>
          </cell>
          <cell r="G87">
            <v>-150759.41</v>
          </cell>
          <cell r="H87">
            <v>-140993.70000000001</v>
          </cell>
          <cell r="I87">
            <v>-9765.70999999999</v>
          </cell>
        </row>
        <row r="88">
          <cell r="F88" t="str">
            <v>CAMT/4192125</v>
          </cell>
          <cell r="G88">
            <v>-398412.859999999</v>
          </cell>
          <cell r="H88">
            <v>-352393.549999999</v>
          </cell>
          <cell r="I88">
            <v>-46019.309999999903</v>
          </cell>
        </row>
        <row r="89">
          <cell r="F89" t="str">
            <v>CAMT/4192130</v>
          </cell>
          <cell r="G89">
            <v>-1237991.28</v>
          </cell>
          <cell r="H89">
            <v>-1273023.1000000001</v>
          </cell>
          <cell r="I89">
            <v>35031.82</v>
          </cell>
        </row>
        <row r="90">
          <cell r="F90" t="str">
            <v>CAMT/4192140</v>
          </cell>
          <cell r="G90">
            <v>-48837</v>
          </cell>
          <cell r="H90">
            <v>-471756</v>
          </cell>
          <cell r="I90">
            <v>422919</v>
          </cell>
        </row>
        <row r="91">
          <cell r="F91" t="str">
            <v>CAMT/4192152</v>
          </cell>
          <cell r="G91">
            <v>-2720</v>
          </cell>
          <cell r="H91">
            <v>0</v>
          </cell>
          <cell r="I91">
            <v>-2720</v>
          </cell>
        </row>
        <row r="92">
          <cell r="F92" t="str">
            <v>CAMT/4192155</v>
          </cell>
          <cell r="G92">
            <v>-24530</v>
          </cell>
          <cell r="H92">
            <v>0</v>
          </cell>
          <cell r="I92">
            <v>-24530</v>
          </cell>
        </row>
        <row r="93">
          <cell r="F93" t="str">
            <v>CAMT/4192158</v>
          </cell>
          <cell r="G93">
            <v>-46800</v>
          </cell>
          <cell r="H93">
            <v>0</v>
          </cell>
          <cell r="I93">
            <v>-46800</v>
          </cell>
        </row>
        <row r="94">
          <cell r="F94" t="str">
            <v>CAMT/4192160</v>
          </cell>
          <cell r="G94">
            <v>-145790</v>
          </cell>
          <cell r="H94">
            <v>0</v>
          </cell>
          <cell r="I94">
            <v>-145790</v>
          </cell>
        </row>
        <row r="95">
          <cell r="F95" t="str">
            <v>CAMT/4192510</v>
          </cell>
          <cell r="G95">
            <v>-55</v>
          </cell>
          <cell r="H95">
            <v>-513474.549999999</v>
          </cell>
          <cell r="I95">
            <v>513419.549999999</v>
          </cell>
        </row>
        <row r="96">
          <cell r="F96" t="str">
            <v>CAMT/4192910</v>
          </cell>
          <cell r="G96">
            <v>-18410.330000000002</v>
          </cell>
          <cell r="H96">
            <v>-19449.150000000001</v>
          </cell>
          <cell r="I96">
            <v>1038.8199999999899</v>
          </cell>
        </row>
        <row r="97">
          <cell r="F97" t="str">
            <v>CAMT/4194110</v>
          </cell>
          <cell r="G97">
            <v>0</v>
          </cell>
          <cell r="H97">
            <v>0</v>
          </cell>
          <cell r="I97">
            <v>0</v>
          </cell>
        </row>
        <row r="98">
          <cell r="F98" t="str">
            <v>CAMT/4194115</v>
          </cell>
          <cell r="G98">
            <v>-790364.18999999901</v>
          </cell>
          <cell r="H98">
            <v>-959136.52</v>
          </cell>
          <cell r="I98">
            <v>168772.329999999</v>
          </cell>
        </row>
        <row r="99">
          <cell r="F99" t="str">
            <v>CAMT/4194120</v>
          </cell>
          <cell r="G99">
            <v>-67497.809999999896</v>
          </cell>
          <cell r="H99">
            <v>-60991</v>
          </cell>
          <cell r="I99">
            <v>-6506.81</v>
          </cell>
        </row>
        <row r="100">
          <cell r="F100" t="str">
            <v>CAMT/4194130</v>
          </cell>
          <cell r="G100">
            <v>-2027305.8999999899</v>
          </cell>
          <cell r="H100">
            <v>-2284027.75</v>
          </cell>
          <cell r="I100">
            <v>256721.85</v>
          </cell>
        </row>
        <row r="101">
          <cell r="F101" t="str">
            <v>CAMT/4194135</v>
          </cell>
          <cell r="G101">
            <v>-1161874.06</v>
          </cell>
          <cell r="H101">
            <v>-1182272.27</v>
          </cell>
          <cell r="I101">
            <v>20398.209999999901</v>
          </cell>
        </row>
        <row r="102">
          <cell r="F102" t="str">
            <v>CAMT/4196105</v>
          </cell>
          <cell r="G102">
            <v>-34009.760000000002</v>
          </cell>
          <cell r="H102">
            <v>-37451.959999999897</v>
          </cell>
          <cell r="I102">
            <v>3442.1999999999898</v>
          </cell>
        </row>
        <row r="103">
          <cell r="F103" t="str">
            <v>CAMT/4196158</v>
          </cell>
          <cell r="G103">
            <v>-126455.59</v>
          </cell>
          <cell r="H103">
            <v>-186586.649999999</v>
          </cell>
          <cell r="I103">
            <v>60131.059999999903</v>
          </cell>
        </row>
        <row r="104">
          <cell r="F104" t="str">
            <v>CAMT/4196162</v>
          </cell>
          <cell r="G104">
            <v>-43096.309999999903</v>
          </cell>
          <cell r="H104">
            <v>-45314.989999999903</v>
          </cell>
          <cell r="I104">
            <v>2218.6799999999898</v>
          </cell>
        </row>
        <row r="105">
          <cell r="F105" t="str">
            <v>CAMT/4196166</v>
          </cell>
          <cell r="G105">
            <v>70</v>
          </cell>
          <cell r="H105">
            <v>210</v>
          </cell>
          <cell r="I105">
            <v>-140</v>
          </cell>
        </row>
        <row r="106">
          <cell r="F106" t="str">
            <v>CAMT/4196172</v>
          </cell>
          <cell r="G106">
            <v>0</v>
          </cell>
          <cell r="H106">
            <v>0</v>
          </cell>
          <cell r="I106">
            <v>0</v>
          </cell>
        </row>
        <row r="107">
          <cell r="F107" t="str">
            <v>CAMT/4196174</v>
          </cell>
          <cell r="G107">
            <v>-197.63</v>
          </cell>
          <cell r="H107">
            <v>-199.34</v>
          </cell>
          <cell r="I107">
            <v>1.71</v>
          </cell>
        </row>
        <row r="108">
          <cell r="F108" t="str">
            <v>CAMT/4196176</v>
          </cell>
          <cell r="G108">
            <v>-178246.34</v>
          </cell>
          <cell r="H108">
            <v>-161147.17000000001</v>
          </cell>
          <cell r="I108">
            <v>-17099.1699999999</v>
          </cell>
        </row>
        <row r="109">
          <cell r="F109" t="str">
            <v>CAMT/4196178</v>
          </cell>
          <cell r="G109">
            <v>-427359.96999999898</v>
          </cell>
          <cell r="H109">
            <v>-241107.97</v>
          </cell>
          <cell r="I109">
            <v>-186252</v>
          </cell>
        </row>
        <row r="110">
          <cell r="F110" t="str">
            <v>CAMT/4196184</v>
          </cell>
          <cell r="G110">
            <v>-235.19999999999899</v>
          </cell>
          <cell r="H110">
            <v>-106.349999999999</v>
          </cell>
          <cell r="I110">
            <v>-128.849999999999</v>
          </cell>
        </row>
        <row r="111">
          <cell r="F111" t="str">
            <v>CAMT/4196188</v>
          </cell>
          <cell r="G111">
            <v>0</v>
          </cell>
          <cell r="H111">
            <v>-2088.8699999999899</v>
          </cell>
          <cell r="I111">
            <v>2088.8699999999899</v>
          </cell>
        </row>
        <row r="112">
          <cell r="F112" t="str">
            <v>CAMT/4198110</v>
          </cell>
          <cell r="G112">
            <v>-3634323.6099999901</v>
          </cell>
          <cell r="H112">
            <v>-2757306.31</v>
          </cell>
          <cell r="I112">
            <v>-877017.3</v>
          </cell>
        </row>
        <row r="113">
          <cell r="F113" t="str">
            <v>CAMT/4198112</v>
          </cell>
          <cell r="G113">
            <v>-414367.59</v>
          </cell>
          <cell r="H113">
            <v>-405115</v>
          </cell>
          <cell r="I113">
            <v>-9252.59</v>
          </cell>
        </row>
        <row r="114">
          <cell r="F114" t="str">
            <v>CAMT/4198114</v>
          </cell>
          <cell r="G114">
            <v>-32885.18</v>
          </cell>
          <cell r="H114">
            <v>-32885.18</v>
          </cell>
          <cell r="I114">
            <v>0</v>
          </cell>
        </row>
        <row r="115">
          <cell r="F115" t="str">
            <v>CAMT/4198116</v>
          </cell>
          <cell r="G115">
            <v>-90165.479999999894</v>
          </cell>
          <cell r="H115">
            <v>-90165.479999999894</v>
          </cell>
          <cell r="I115">
            <v>0</v>
          </cell>
        </row>
        <row r="116">
          <cell r="F116" t="str">
            <v>CAMT/4198118</v>
          </cell>
          <cell r="G116">
            <v>-33512.300000000003</v>
          </cell>
          <cell r="H116">
            <v>-33512.300000000003</v>
          </cell>
          <cell r="I116">
            <v>0</v>
          </cell>
        </row>
        <row r="117">
          <cell r="F117" t="str">
            <v>CAMT/4198120</v>
          </cell>
          <cell r="G117">
            <v>-17175.88</v>
          </cell>
          <cell r="H117">
            <v>-17175.88</v>
          </cell>
          <cell r="I117">
            <v>0</v>
          </cell>
        </row>
        <row r="118">
          <cell r="F118" t="str">
            <v>CAMT/4198122</v>
          </cell>
          <cell r="G118">
            <v>-45916.809999999903</v>
          </cell>
          <cell r="H118">
            <v>-45916.809999999903</v>
          </cell>
          <cell r="I118">
            <v>0</v>
          </cell>
        </row>
        <row r="119">
          <cell r="F119" t="str">
            <v>CAMT/4198124</v>
          </cell>
          <cell r="G119">
            <v>-54207.349999999897</v>
          </cell>
          <cell r="H119">
            <v>-54207.349999999897</v>
          </cell>
          <cell r="I119">
            <v>0</v>
          </cell>
        </row>
        <row r="120">
          <cell r="F120" t="str">
            <v>CAMT/4198126</v>
          </cell>
          <cell r="G120">
            <v>-22011.119999999901</v>
          </cell>
          <cell r="H120">
            <v>-22011.119999999901</v>
          </cell>
          <cell r="I120">
            <v>0</v>
          </cell>
        </row>
        <row r="121">
          <cell r="F121" t="str">
            <v>CAMT/4198128</v>
          </cell>
          <cell r="G121">
            <v>0</v>
          </cell>
          <cell r="H121">
            <v>0</v>
          </cell>
          <cell r="I121">
            <v>0</v>
          </cell>
        </row>
        <row r="122">
          <cell r="F122" t="str">
            <v>CAMT/4198130</v>
          </cell>
          <cell r="G122">
            <v>-3541.01</v>
          </cell>
          <cell r="H122">
            <v>-3541.01</v>
          </cell>
          <cell r="I122">
            <v>0</v>
          </cell>
        </row>
        <row r="123">
          <cell r="F123" t="str">
            <v>CAMT/4198910</v>
          </cell>
          <cell r="G123">
            <v>-3990.0799999999899</v>
          </cell>
          <cell r="H123">
            <v>-1045.21</v>
          </cell>
          <cell r="I123">
            <v>-2944.8699999999899</v>
          </cell>
        </row>
        <row r="124">
          <cell r="F124" t="str">
            <v>CAMT/4198915</v>
          </cell>
          <cell r="G124">
            <v>0</v>
          </cell>
          <cell r="H124">
            <v>0</v>
          </cell>
          <cell r="I124">
            <v>0</v>
          </cell>
        </row>
        <row r="125">
          <cell r="F125" t="str">
            <v>CAMT/4204515</v>
          </cell>
          <cell r="G125">
            <v>-1991095.5</v>
          </cell>
          <cell r="H125">
            <v>-2066649.3999999899</v>
          </cell>
          <cell r="I125">
            <v>75553.899999999907</v>
          </cell>
        </row>
        <row r="126">
          <cell r="F126" t="str">
            <v>CAMT/4206515</v>
          </cell>
          <cell r="G126">
            <v>0</v>
          </cell>
          <cell r="H126">
            <v>-437303.72999999899</v>
          </cell>
          <cell r="I126">
            <v>437303.72999999899</v>
          </cell>
        </row>
        <row r="127">
          <cell r="F127" t="str">
            <v>CAMT/4291010</v>
          </cell>
          <cell r="G127">
            <v>0</v>
          </cell>
          <cell r="H127">
            <v>-66160.899999999907</v>
          </cell>
          <cell r="I127">
            <v>66160.899999999907</v>
          </cell>
        </row>
        <row r="128">
          <cell r="F128" t="str">
            <v>CAMT/4291015</v>
          </cell>
          <cell r="G128">
            <v>3560</v>
          </cell>
          <cell r="H128">
            <v>0</v>
          </cell>
          <cell r="I128">
            <v>3560</v>
          </cell>
        </row>
        <row r="129">
          <cell r="F129" t="str">
            <v>CAMT/4510060</v>
          </cell>
          <cell r="G129">
            <v>-17487295.66</v>
          </cell>
          <cell r="H129">
            <v>-19803986.91</v>
          </cell>
          <cell r="I129">
            <v>2316691.25</v>
          </cell>
        </row>
        <row r="130">
          <cell r="F130" t="str">
            <v>CAMT/4510070</v>
          </cell>
          <cell r="G130">
            <v>-13862641.23</v>
          </cell>
          <cell r="H130">
            <v>-18358950.640000001</v>
          </cell>
          <cell r="I130">
            <v>4496309.41</v>
          </cell>
        </row>
        <row r="131">
          <cell r="F131" t="str">
            <v>CAMT/4510080</v>
          </cell>
          <cell r="G131">
            <v>-93030618.159999907</v>
          </cell>
          <cell r="H131">
            <v>-239796354.31999901</v>
          </cell>
          <cell r="I131">
            <v>146765736.16</v>
          </cell>
        </row>
        <row r="132">
          <cell r="F132" t="str">
            <v>CAMT/4510090</v>
          </cell>
          <cell r="G132">
            <v>-19055145.050000001</v>
          </cell>
          <cell r="H132">
            <v>17913698.129999898</v>
          </cell>
          <cell r="I132">
            <v>-36968843.18</v>
          </cell>
        </row>
        <row r="133">
          <cell r="F133" t="str">
            <v>CAMT/4510100</v>
          </cell>
          <cell r="G133">
            <v>0</v>
          </cell>
          <cell r="H133">
            <v>-2217527.3599999901</v>
          </cell>
          <cell r="I133">
            <v>2217527.3599999901</v>
          </cell>
        </row>
        <row r="134">
          <cell r="F134" t="str">
            <v>CAMT/4510110</v>
          </cell>
          <cell r="G134">
            <v>-717189.44999999902</v>
          </cell>
          <cell r="H134">
            <v>-1311324.03</v>
          </cell>
          <cell r="I134">
            <v>594134.57999999903</v>
          </cell>
        </row>
        <row r="135">
          <cell r="F135" t="str">
            <v>CAMT/4510115</v>
          </cell>
          <cell r="G135">
            <v>-452391.21</v>
          </cell>
          <cell r="H135">
            <v>-1084301</v>
          </cell>
          <cell r="I135">
            <v>631909.79</v>
          </cell>
        </row>
        <row r="136">
          <cell r="F136" t="str">
            <v>CAMT/4510180</v>
          </cell>
          <cell r="G136">
            <v>-3384384.75</v>
          </cell>
          <cell r="H136">
            <v>-3645078.1699999901</v>
          </cell>
          <cell r="I136">
            <v>260693.42</v>
          </cell>
        </row>
        <row r="137">
          <cell r="F137" t="str">
            <v>CAMT/4601010</v>
          </cell>
          <cell r="G137">
            <v>373433859.29000002</v>
          </cell>
          <cell r="H137">
            <v>-103757540.849999</v>
          </cell>
          <cell r="I137">
            <v>477191400.13999897</v>
          </cell>
        </row>
        <row r="138">
          <cell r="F138" t="str">
            <v>CAMT/4602010</v>
          </cell>
          <cell r="G138">
            <v>34271.65</v>
          </cell>
          <cell r="H138">
            <v>58204.11</v>
          </cell>
          <cell r="I138">
            <v>-23932.459999999901</v>
          </cell>
        </row>
        <row r="139">
          <cell r="F139" t="str">
            <v>CAMT/4811010</v>
          </cell>
          <cell r="G139">
            <v>-2719.1399999999899</v>
          </cell>
          <cell r="H139">
            <v>-2742.0799999999899</v>
          </cell>
          <cell r="I139">
            <v>22.94</v>
          </cell>
        </row>
        <row r="140">
          <cell r="F140" t="str">
            <v>CAMT/4811020</v>
          </cell>
          <cell r="G140">
            <v>0</v>
          </cell>
          <cell r="H140">
            <v>0</v>
          </cell>
          <cell r="I140">
            <v>0</v>
          </cell>
        </row>
        <row r="141">
          <cell r="F141" t="str">
            <v>CAMT/4811050</v>
          </cell>
          <cell r="G141">
            <v>-10196.709999999901</v>
          </cell>
          <cell r="H141">
            <v>-23260.9399999999</v>
          </cell>
          <cell r="I141">
            <v>13064.23</v>
          </cell>
        </row>
        <row r="142">
          <cell r="F142" t="str">
            <v>CAMT/4811200</v>
          </cell>
          <cell r="G142">
            <v>-46207.25</v>
          </cell>
          <cell r="H142">
            <v>90166.279999999897</v>
          </cell>
          <cell r="I142">
            <v>-136373.53</v>
          </cell>
        </row>
        <row r="143">
          <cell r="F143" t="str">
            <v>CAMT/4811201</v>
          </cell>
          <cell r="G143">
            <v>-156.25</v>
          </cell>
          <cell r="H143">
            <v>-635.75999999999897</v>
          </cell>
          <cell r="I143">
            <v>479.50999999999902</v>
          </cell>
        </row>
        <row r="144">
          <cell r="F144" t="str">
            <v>CAMT/4811205</v>
          </cell>
          <cell r="G144">
            <v>-7986915.6699999897</v>
          </cell>
          <cell r="H144">
            <v>-6294285.1200000001</v>
          </cell>
          <cell r="I144">
            <v>-1692630.55</v>
          </cell>
        </row>
        <row r="145">
          <cell r="F145" t="str">
            <v>CAMT/4811210</v>
          </cell>
          <cell r="G145">
            <v>-37.64</v>
          </cell>
          <cell r="H145">
            <v>2562.94</v>
          </cell>
          <cell r="I145">
            <v>-2600.5799999999899</v>
          </cell>
        </row>
        <row r="146">
          <cell r="F146" t="str">
            <v>CAMT/4811211</v>
          </cell>
          <cell r="G146">
            <v>-527077.10999999905</v>
          </cell>
          <cell r="H146">
            <v>2510853.04</v>
          </cell>
          <cell r="I146">
            <v>-3037930.1499999901</v>
          </cell>
        </row>
        <row r="147">
          <cell r="F147" t="str">
            <v>CAMT/4811215</v>
          </cell>
          <cell r="G147">
            <v>-18013.22</v>
          </cell>
          <cell r="H147">
            <v>-19875.490000000002</v>
          </cell>
          <cell r="I147">
            <v>1862.27</v>
          </cell>
        </row>
        <row r="148">
          <cell r="F148" t="str">
            <v>CAMT/4811220</v>
          </cell>
          <cell r="G148">
            <v>0</v>
          </cell>
          <cell r="H148">
            <v>0</v>
          </cell>
          <cell r="I148">
            <v>0</v>
          </cell>
        </row>
        <row r="149">
          <cell r="F149" t="str">
            <v>CAMT/4811230</v>
          </cell>
          <cell r="G149">
            <v>190199.06</v>
          </cell>
          <cell r="H149">
            <v>198514.62</v>
          </cell>
          <cell r="I149">
            <v>-8315.5599999999904</v>
          </cell>
        </row>
        <row r="150">
          <cell r="F150" t="str">
            <v>CAMT/4817010</v>
          </cell>
          <cell r="G150">
            <v>-193745.489999999</v>
          </cell>
          <cell r="H150">
            <v>-198514.62</v>
          </cell>
          <cell r="I150">
            <v>4769.13</v>
          </cell>
        </row>
        <row r="151">
          <cell r="F151" t="str">
            <v>CAMT/4845010</v>
          </cell>
          <cell r="G151">
            <v>-22305.029999999901</v>
          </cell>
          <cell r="H151">
            <v>-114806.02</v>
          </cell>
          <cell r="I151">
            <v>92500.99</v>
          </cell>
        </row>
        <row r="152">
          <cell r="F152" t="str">
            <v>CAMT/4845030</v>
          </cell>
          <cell r="G152">
            <v>3474835.68</v>
          </cell>
          <cell r="H152">
            <v>-728839.92</v>
          </cell>
          <cell r="I152">
            <v>4203675.5999999903</v>
          </cell>
        </row>
        <row r="153">
          <cell r="F153" t="str">
            <v>CAMT/4860050</v>
          </cell>
          <cell r="G153">
            <v>-325311.41999999899</v>
          </cell>
          <cell r="H153">
            <v>-374926.08000000002</v>
          </cell>
          <cell r="I153">
            <v>49614.66</v>
          </cell>
        </row>
        <row r="154">
          <cell r="F154" t="str">
            <v>CAMT/4861025</v>
          </cell>
          <cell r="G154">
            <v>0</v>
          </cell>
          <cell r="H154">
            <v>245621.16</v>
          </cell>
          <cell r="I154">
            <v>-245621.16</v>
          </cell>
        </row>
        <row r="155">
          <cell r="F155" t="str">
            <v>CAMT/4861030</v>
          </cell>
          <cell r="G155">
            <v>0</v>
          </cell>
          <cell r="H155">
            <v>0</v>
          </cell>
          <cell r="I155">
            <v>0</v>
          </cell>
        </row>
        <row r="156">
          <cell r="F156" t="str">
            <v>CAMT/4861035</v>
          </cell>
          <cell r="G156">
            <v>0</v>
          </cell>
          <cell r="H156">
            <v>0</v>
          </cell>
          <cell r="I156">
            <v>0</v>
          </cell>
        </row>
        <row r="157">
          <cell r="F157" t="str">
            <v>CAMT/4861050</v>
          </cell>
          <cell r="G157">
            <v>0</v>
          </cell>
          <cell r="H157">
            <v>-0.01</v>
          </cell>
          <cell r="I157">
            <v>0.01</v>
          </cell>
        </row>
        <row r="158">
          <cell r="F158" t="str">
            <v>CAMT/4861064</v>
          </cell>
          <cell r="G158">
            <v>-138006.649999999</v>
          </cell>
          <cell r="H158">
            <v>-412251.59</v>
          </cell>
          <cell r="I158">
            <v>274244.94</v>
          </cell>
        </row>
        <row r="159">
          <cell r="F159" t="str">
            <v>CAMT/4861065</v>
          </cell>
          <cell r="G159">
            <v>-114351.34</v>
          </cell>
          <cell r="H159">
            <v>-129787.96</v>
          </cell>
          <cell r="I159">
            <v>15436.62</v>
          </cell>
        </row>
        <row r="160">
          <cell r="F160" t="str">
            <v>CAMT/4861066</v>
          </cell>
          <cell r="G160">
            <v>-80</v>
          </cell>
          <cell r="H160">
            <v>-75</v>
          </cell>
          <cell r="I160">
            <v>-5</v>
          </cell>
        </row>
        <row r="161">
          <cell r="F161" t="str">
            <v>CAMT/4861067</v>
          </cell>
          <cell r="G161">
            <v>-201315.5</v>
          </cell>
          <cell r="H161">
            <v>-195614.51</v>
          </cell>
          <cell r="I161">
            <v>-5700.9899999999898</v>
          </cell>
        </row>
        <row r="162">
          <cell r="F162" t="str">
            <v>CAMT/4861075</v>
          </cell>
          <cell r="G162">
            <v>-55400</v>
          </cell>
          <cell r="H162">
            <v>-88159</v>
          </cell>
          <cell r="I162">
            <v>32759</v>
          </cell>
        </row>
        <row r="163">
          <cell r="F163" t="str">
            <v>CAMT/4861080</v>
          </cell>
          <cell r="G163">
            <v>-639652</v>
          </cell>
          <cell r="H163">
            <v>-650947</v>
          </cell>
          <cell r="I163">
            <v>11295</v>
          </cell>
        </row>
        <row r="164">
          <cell r="F164" t="str">
            <v>CAMT/4861085</v>
          </cell>
          <cell r="G164">
            <v>-61040</v>
          </cell>
          <cell r="H164">
            <v>-60759</v>
          </cell>
          <cell r="I164">
            <v>-281</v>
          </cell>
        </row>
        <row r="165">
          <cell r="F165" t="str">
            <v>CAMT/4861090</v>
          </cell>
          <cell r="G165">
            <v>-180905</v>
          </cell>
          <cell r="H165">
            <v>-177125</v>
          </cell>
          <cell r="I165">
            <v>-3780</v>
          </cell>
        </row>
        <row r="166">
          <cell r="F166" t="str">
            <v>CAMT/4861095</v>
          </cell>
          <cell r="G166">
            <v>-207750</v>
          </cell>
          <cell r="H166">
            <v>-211413</v>
          </cell>
          <cell r="I166">
            <v>3663</v>
          </cell>
        </row>
        <row r="167">
          <cell r="F167" t="str">
            <v>CAMT/4861100</v>
          </cell>
          <cell r="G167">
            <v>-444970</v>
          </cell>
          <cell r="H167">
            <v>-449563</v>
          </cell>
          <cell r="I167">
            <v>4593</v>
          </cell>
        </row>
        <row r="168">
          <cell r="F168" t="str">
            <v>CAMT/4861105</v>
          </cell>
          <cell r="G168">
            <v>-692927</v>
          </cell>
          <cell r="H168">
            <v>-705120</v>
          </cell>
          <cell r="I168">
            <v>12193</v>
          </cell>
        </row>
        <row r="169">
          <cell r="F169" t="str">
            <v>CAMT/4861110</v>
          </cell>
          <cell r="G169">
            <v>0</v>
          </cell>
          <cell r="H169">
            <v>0</v>
          </cell>
          <cell r="I169">
            <v>0</v>
          </cell>
        </row>
        <row r="170">
          <cell r="F170" t="str">
            <v>CAMT/4861115</v>
          </cell>
          <cell r="G170">
            <v>0</v>
          </cell>
          <cell r="H170">
            <v>0</v>
          </cell>
          <cell r="I170">
            <v>0</v>
          </cell>
        </row>
        <row r="171">
          <cell r="F171" t="str">
            <v>CAMT/4862110</v>
          </cell>
          <cell r="G171">
            <v>-527491.64</v>
          </cell>
          <cell r="H171">
            <v>-458153.12</v>
          </cell>
          <cell r="I171">
            <v>-69338.52</v>
          </cell>
        </row>
        <row r="172">
          <cell r="F172" t="str">
            <v>CAMT/4862115</v>
          </cell>
          <cell r="G172">
            <v>-277385</v>
          </cell>
          <cell r="H172">
            <v>-218891.84</v>
          </cell>
          <cell r="I172">
            <v>-58493.16</v>
          </cell>
        </row>
        <row r="173">
          <cell r="F173" t="str">
            <v>CAMT/4862120</v>
          </cell>
          <cell r="G173">
            <v>358273.94</v>
          </cell>
          <cell r="H173">
            <v>155092.47</v>
          </cell>
          <cell r="I173">
            <v>203181.47</v>
          </cell>
        </row>
        <row r="174">
          <cell r="F174" t="str">
            <v>CAMT/4862125</v>
          </cell>
          <cell r="G174">
            <v>-1087448.99</v>
          </cell>
          <cell r="H174">
            <v>-1039736.78</v>
          </cell>
          <cell r="I174">
            <v>-47712.209999999897</v>
          </cell>
        </row>
        <row r="175">
          <cell r="F175" t="str">
            <v>CAMT/4862130</v>
          </cell>
          <cell r="G175">
            <v>-106708.95</v>
          </cell>
          <cell r="H175">
            <v>-120954.16</v>
          </cell>
          <cell r="I175">
            <v>14245.209999999901</v>
          </cell>
        </row>
        <row r="176">
          <cell r="F176" t="str">
            <v>CAMT/4862135</v>
          </cell>
          <cell r="G176">
            <v>-2267349.33</v>
          </cell>
          <cell r="H176">
            <v>-2273774.9199999901</v>
          </cell>
          <cell r="I176">
            <v>6425.59</v>
          </cell>
        </row>
        <row r="177">
          <cell r="F177" t="str">
            <v>CAMT/4863110</v>
          </cell>
          <cell r="G177">
            <v>-243843.29</v>
          </cell>
          <cell r="H177">
            <v>-251599.76</v>
          </cell>
          <cell r="I177">
            <v>7756.47</v>
          </cell>
        </row>
        <row r="178">
          <cell r="F178" t="str">
            <v>CAMT/4863115</v>
          </cell>
          <cell r="G178">
            <v>-20419.799999999901</v>
          </cell>
          <cell r="H178">
            <v>-21809.22</v>
          </cell>
          <cell r="I178">
            <v>1389.42</v>
          </cell>
        </row>
        <row r="179">
          <cell r="F179" t="str">
            <v>CAMT/4863120</v>
          </cell>
          <cell r="G179">
            <v>-22096.720000000001</v>
          </cell>
          <cell r="H179">
            <v>-28072.639999999901</v>
          </cell>
          <cell r="I179">
            <v>5975.92</v>
          </cell>
        </row>
        <row r="180">
          <cell r="F180" t="str">
            <v>CAMT/4863125</v>
          </cell>
          <cell r="G180">
            <v>-55906.449999999903</v>
          </cell>
          <cell r="H180">
            <v>-89748.029999999897</v>
          </cell>
          <cell r="I180">
            <v>33841.58</v>
          </cell>
        </row>
        <row r="181">
          <cell r="F181" t="str">
            <v>CAMT/4863130</v>
          </cell>
          <cell r="G181">
            <v>-60315.449999999903</v>
          </cell>
          <cell r="H181">
            <v>-60315.449999999903</v>
          </cell>
          <cell r="I181">
            <v>0</v>
          </cell>
        </row>
        <row r="182">
          <cell r="F182" t="str">
            <v>CAMT/4863135</v>
          </cell>
          <cell r="G182">
            <v>0</v>
          </cell>
          <cell r="H182">
            <v>0</v>
          </cell>
          <cell r="I182">
            <v>0</v>
          </cell>
        </row>
        <row r="183">
          <cell r="F183" t="str">
            <v>CAMT/4864110</v>
          </cell>
          <cell r="G183">
            <v>0</v>
          </cell>
          <cell r="H183">
            <v>0</v>
          </cell>
          <cell r="I183">
            <v>0</v>
          </cell>
        </row>
        <row r="184">
          <cell r="F184" t="str">
            <v>CAMT/4864115</v>
          </cell>
          <cell r="G184">
            <v>-41559.959999999897</v>
          </cell>
          <cell r="H184">
            <v>-29134</v>
          </cell>
          <cell r="I184">
            <v>-12425.959999999901</v>
          </cell>
        </row>
        <row r="185">
          <cell r="F185" t="str">
            <v>CAMT/4864120</v>
          </cell>
          <cell r="G185">
            <v>-1382.3199999999899</v>
          </cell>
          <cell r="H185">
            <v>-1597.99</v>
          </cell>
          <cell r="I185">
            <v>215.66999999999899</v>
          </cell>
        </row>
        <row r="186">
          <cell r="F186" t="str">
            <v>CAMT/4867010</v>
          </cell>
          <cell r="G186">
            <v>-161336.20000000001</v>
          </cell>
          <cell r="H186">
            <v>-125847.03</v>
          </cell>
          <cell r="I186">
            <v>-35489.169999999896</v>
          </cell>
        </row>
        <row r="187">
          <cell r="F187" t="str">
            <v>CAMT/4867020</v>
          </cell>
          <cell r="G187">
            <v>-15170.7</v>
          </cell>
          <cell r="H187">
            <v>-59603</v>
          </cell>
          <cell r="I187">
            <v>44432.3</v>
          </cell>
        </row>
        <row r="188">
          <cell r="F188" t="str">
            <v>CAMT/4991075</v>
          </cell>
          <cell r="G188">
            <v>0</v>
          </cell>
          <cell r="H188">
            <v>0</v>
          </cell>
          <cell r="I188">
            <v>0</v>
          </cell>
        </row>
        <row r="189">
          <cell r="F189" t="str">
            <v>CAMT/4991080</v>
          </cell>
          <cell r="G189">
            <v>0</v>
          </cell>
          <cell r="H189">
            <v>0</v>
          </cell>
          <cell r="I189">
            <v>0</v>
          </cell>
        </row>
        <row r="190">
          <cell r="F190" t="str">
            <v>CAMT/4991085</v>
          </cell>
          <cell r="G190">
            <v>0</v>
          </cell>
          <cell r="H190">
            <v>0</v>
          </cell>
          <cell r="I190">
            <v>0</v>
          </cell>
        </row>
        <row r="191">
          <cell r="F191" t="str">
            <v>CAMT/4991090</v>
          </cell>
          <cell r="G191">
            <v>0</v>
          </cell>
          <cell r="H191">
            <v>0</v>
          </cell>
          <cell r="I191">
            <v>0</v>
          </cell>
        </row>
        <row r="192">
          <cell r="F192" t="str">
            <v>CAMT/4991095</v>
          </cell>
          <cell r="G192">
            <v>0</v>
          </cell>
          <cell r="H192">
            <v>0</v>
          </cell>
          <cell r="I192">
            <v>0</v>
          </cell>
        </row>
        <row r="193">
          <cell r="F193" t="str">
            <v>CAMT/4991105</v>
          </cell>
          <cell r="G193">
            <v>0</v>
          </cell>
          <cell r="H193">
            <v>0</v>
          </cell>
          <cell r="I193">
            <v>0</v>
          </cell>
        </row>
        <row r="194">
          <cell r="F194" t="str">
            <v>CAMT/4991115</v>
          </cell>
          <cell r="G194">
            <v>0</v>
          </cell>
          <cell r="H194">
            <v>0</v>
          </cell>
          <cell r="I194">
            <v>0</v>
          </cell>
        </row>
        <row r="195">
          <cell r="F195" t="str">
            <v>CAMT/4991120</v>
          </cell>
          <cell r="G195">
            <v>0</v>
          </cell>
          <cell r="H195">
            <v>0</v>
          </cell>
          <cell r="I195">
            <v>0</v>
          </cell>
        </row>
        <row r="196">
          <cell r="F196" t="str">
            <v>CAMT/4991155</v>
          </cell>
          <cell r="G196">
            <v>0</v>
          </cell>
          <cell r="H196">
            <v>0</v>
          </cell>
          <cell r="I196">
            <v>0</v>
          </cell>
        </row>
        <row r="197">
          <cell r="F197" t="str">
            <v>CAMT/4991160</v>
          </cell>
          <cell r="G197">
            <v>0</v>
          </cell>
          <cell r="H197">
            <v>0</v>
          </cell>
          <cell r="I197">
            <v>0</v>
          </cell>
        </row>
        <row r="198">
          <cell r="F198" t="str">
            <v>CAMT/4991165</v>
          </cell>
          <cell r="G198">
            <v>0</v>
          </cell>
          <cell r="H198">
            <v>0</v>
          </cell>
          <cell r="I198">
            <v>0</v>
          </cell>
        </row>
        <row r="199">
          <cell r="F199" t="str">
            <v>CAMT/4991175</v>
          </cell>
          <cell r="G199">
            <v>0</v>
          </cell>
          <cell r="H199">
            <v>0</v>
          </cell>
          <cell r="I199">
            <v>0</v>
          </cell>
        </row>
        <row r="200">
          <cell r="F200" t="str">
            <v>CAMT/4991180</v>
          </cell>
          <cell r="G200">
            <v>0</v>
          </cell>
          <cell r="H200">
            <v>0</v>
          </cell>
          <cell r="I200">
            <v>0</v>
          </cell>
        </row>
        <row r="201">
          <cell r="F201" t="str">
            <v>CAMT/4991181</v>
          </cell>
          <cell r="G201">
            <v>0</v>
          </cell>
          <cell r="H201">
            <v>0</v>
          </cell>
          <cell r="I201">
            <v>0</v>
          </cell>
        </row>
        <row r="202">
          <cell r="F202" t="str">
            <v>CAMT/4991190</v>
          </cell>
          <cell r="G202">
            <v>0</v>
          </cell>
          <cell r="H202">
            <v>0</v>
          </cell>
          <cell r="I202">
            <v>0</v>
          </cell>
        </row>
        <row r="203">
          <cell r="F203" t="str">
            <v>CAMT/4991195</v>
          </cell>
          <cell r="G203">
            <v>0</v>
          </cell>
          <cell r="H203">
            <v>0</v>
          </cell>
          <cell r="I203">
            <v>0</v>
          </cell>
        </row>
        <row r="204">
          <cell r="F204" t="str">
            <v>CAMT/4991210</v>
          </cell>
          <cell r="G204">
            <v>0</v>
          </cell>
          <cell r="H204">
            <v>0</v>
          </cell>
          <cell r="I204">
            <v>0</v>
          </cell>
        </row>
        <row r="205">
          <cell r="F205" t="str">
            <v>CAMT/4991215</v>
          </cell>
          <cell r="G205">
            <v>0</v>
          </cell>
          <cell r="H205">
            <v>0</v>
          </cell>
          <cell r="I205">
            <v>0</v>
          </cell>
        </row>
        <row r="206">
          <cell r="F206" t="str">
            <v>CAMT/4991220</v>
          </cell>
          <cell r="G206">
            <v>0</v>
          </cell>
          <cell r="H206">
            <v>0</v>
          </cell>
          <cell r="I206">
            <v>0</v>
          </cell>
        </row>
        <row r="207">
          <cell r="F207" t="str">
            <v>CAMT/4991225</v>
          </cell>
          <cell r="G207">
            <v>0</v>
          </cell>
          <cell r="H207">
            <v>0</v>
          </cell>
          <cell r="I207">
            <v>0</v>
          </cell>
        </row>
        <row r="208">
          <cell r="F208" t="str">
            <v>CAMT/4991230</v>
          </cell>
          <cell r="G208">
            <v>0</v>
          </cell>
          <cell r="H208">
            <v>0</v>
          </cell>
          <cell r="I208">
            <v>0</v>
          </cell>
        </row>
        <row r="209">
          <cell r="F209" t="str">
            <v>CAMT/4991235</v>
          </cell>
          <cell r="G209">
            <v>0</v>
          </cell>
          <cell r="H209">
            <v>0</v>
          </cell>
          <cell r="I209">
            <v>0</v>
          </cell>
        </row>
        <row r="210">
          <cell r="F210" t="str">
            <v>CAMT/4991240</v>
          </cell>
          <cell r="G210">
            <v>0</v>
          </cell>
          <cell r="H210">
            <v>0</v>
          </cell>
          <cell r="I210">
            <v>0</v>
          </cell>
        </row>
        <row r="211">
          <cell r="F211" t="str">
            <v>CAMT/4991245</v>
          </cell>
          <cell r="G211">
            <v>0</v>
          </cell>
          <cell r="H211">
            <v>0</v>
          </cell>
          <cell r="I211">
            <v>0</v>
          </cell>
        </row>
        <row r="212">
          <cell r="F212" t="str">
            <v>CAMT/4991250</v>
          </cell>
          <cell r="G212">
            <v>0</v>
          </cell>
          <cell r="H212">
            <v>0</v>
          </cell>
          <cell r="I212">
            <v>0</v>
          </cell>
        </row>
        <row r="213">
          <cell r="F213" t="str">
            <v>CAMT/4991255</v>
          </cell>
          <cell r="G213">
            <v>0</v>
          </cell>
          <cell r="H213">
            <v>0</v>
          </cell>
          <cell r="I213">
            <v>0</v>
          </cell>
        </row>
        <row r="214">
          <cell r="F214" t="str">
            <v>CAMT/4991260</v>
          </cell>
          <cell r="G214">
            <v>0</v>
          </cell>
          <cell r="H214">
            <v>0</v>
          </cell>
          <cell r="I214">
            <v>0</v>
          </cell>
        </row>
        <row r="215">
          <cell r="F215" t="str">
            <v>CAMT/4991265</v>
          </cell>
          <cell r="G215">
            <v>0</v>
          </cell>
          <cell r="H215">
            <v>0</v>
          </cell>
          <cell r="I215">
            <v>0</v>
          </cell>
        </row>
        <row r="216">
          <cell r="F216" t="str">
            <v>CAMT/4991270</v>
          </cell>
          <cell r="G216">
            <v>0</v>
          </cell>
          <cell r="H216">
            <v>0</v>
          </cell>
          <cell r="I216">
            <v>0</v>
          </cell>
        </row>
        <row r="217">
          <cell r="F217" t="str">
            <v>CAMT/4991290</v>
          </cell>
          <cell r="G217">
            <v>0</v>
          </cell>
          <cell r="H217">
            <v>0</v>
          </cell>
          <cell r="I217">
            <v>0</v>
          </cell>
        </row>
        <row r="218">
          <cell r="F218" t="str">
            <v>CAMT/4991315</v>
          </cell>
          <cell r="G218">
            <v>0</v>
          </cell>
          <cell r="H218">
            <v>0</v>
          </cell>
          <cell r="I218">
            <v>0</v>
          </cell>
        </row>
        <row r="219">
          <cell r="F219" t="str">
            <v>CAMT/4991320</v>
          </cell>
          <cell r="G219">
            <v>0</v>
          </cell>
          <cell r="H219">
            <v>0</v>
          </cell>
          <cell r="I219">
            <v>0</v>
          </cell>
        </row>
        <row r="220">
          <cell r="F220" t="str">
            <v>CAMT/4991325</v>
          </cell>
          <cell r="G220">
            <v>0</v>
          </cell>
          <cell r="H220">
            <v>0</v>
          </cell>
          <cell r="I220">
            <v>0</v>
          </cell>
        </row>
        <row r="221">
          <cell r="F221" t="str">
            <v>CAMT/4991330</v>
          </cell>
          <cell r="G221">
            <v>0</v>
          </cell>
          <cell r="H221">
            <v>0</v>
          </cell>
          <cell r="I221">
            <v>0</v>
          </cell>
        </row>
        <row r="222">
          <cell r="F222" t="str">
            <v>CAMT/4991335</v>
          </cell>
          <cell r="G222">
            <v>0</v>
          </cell>
          <cell r="H222">
            <v>0</v>
          </cell>
          <cell r="I222">
            <v>0</v>
          </cell>
        </row>
        <row r="223">
          <cell r="F223" t="str">
            <v>CAMT/5100010</v>
          </cell>
          <cell r="G223">
            <v>6976524.54</v>
          </cell>
          <cell r="H223">
            <v>9216447.27999999</v>
          </cell>
          <cell r="I223">
            <v>-2239922.7400000002</v>
          </cell>
        </row>
        <row r="224">
          <cell r="F224" t="str">
            <v>CAMT/5120010</v>
          </cell>
          <cell r="G224">
            <v>-72392.160000000003</v>
          </cell>
          <cell r="H224">
            <v>95850.089999999895</v>
          </cell>
          <cell r="I224">
            <v>-168242.25</v>
          </cell>
        </row>
        <row r="225">
          <cell r="F225" t="str">
            <v>CAMT/5141010</v>
          </cell>
          <cell r="G225">
            <v>3894739.66</v>
          </cell>
          <cell r="H225">
            <v>9228803.5099999905</v>
          </cell>
          <cell r="I225">
            <v>-5334063.8499999903</v>
          </cell>
        </row>
        <row r="226">
          <cell r="F226" t="str">
            <v>CAMT/5141015</v>
          </cell>
          <cell r="G226">
            <v>439975.25</v>
          </cell>
          <cell r="H226">
            <v>1638700</v>
          </cell>
          <cell r="I226">
            <v>-1198724.75</v>
          </cell>
        </row>
        <row r="227">
          <cell r="F227" t="str">
            <v>CAMT/5141030</v>
          </cell>
          <cell r="G227">
            <v>12596</v>
          </cell>
          <cell r="H227">
            <v>268469</v>
          </cell>
          <cell r="I227">
            <v>-255873</v>
          </cell>
        </row>
        <row r="228">
          <cell r="F228" t="str">
            <v>CAMT/5180015</v>
          </cell>
          <cell r="G228">
            <v>639555.83999999904</v>
          </cell>
          <cell r="H228">
            <v>645952.52</v>
          </cell>
          <cell r="I228">
            <v>-6396.68</v>
          </cell>
        </row>
        <row r="229">
          <cell r="F229" t="str">
            <v>CAMT/5182030</v>
          </cell>
          <cell r="G229">
            <v>350834.299999999</v>
          </cell>
          <cell r="H229">
            <v>59979.989999999903</v>
          </cell>
          <cell r="I229">
            <v>290854.31</v>
          </cell>
        </row>
        <row r="230">
          <cell r="F230" t="str">
            <v>CAMT/5182032</v>
          </cell>
          <cell r="G230">
            <v>10373.74</v>
          </cell>
          <cell r="H230">
            <v>0</v>
          </cell>
          <cell r="I230">
            <v>10373.74</v>
          </cell>
        </row>
        <row r="231">
          <cell r="F231" t="str">
            <v>CAMT/5182035</v>
          </cell>
          <cell r="G231">
            <v>47015.339999999902</v>
          </cell>
          <cell r="H231">
            <v>0</v>
          </cell>
          <cell r="I231">
            <v>47015.339999999902</v>
          </cell>
        </row>
        <row r="232">
          <cell r="F232" t="str">
            <v>CAMT/5182040</v>
          </cell>
          <cell r="G232">
            <v>16343348.460000001</v>
          </cell>
          <cell r="H232">
            <v>14692432.27</v>
          </cell>
          <cell r="I232">
            <v>1650916.1899999899</v>
          </cell>
        </row>
        <row r="233">
          <cell r="F233" t="str">
            <v>CAMT/5200100</v>
          </cell>
          <cell r="G233">
            <v>0</v>
          </cell>
          <cell r="H233">
            <v>22754500</v>
          </cell>
          <cell r="I233">
            <v>-22754500</v>
          </cell>
        </row>
        <row r="234">
          <cell r="F234" t="str">
            <v>CAMT/5201000</v>
          </cell>
          <cell r="G234">
            <v>0</v>
          </cell>
          <cell r="H234">
            <v>0</v>
          </cell>
          <cell r="I234">
            <v>0</v>
          </cell>
        </row>
        <row r="235">
          <cell r="F235" t="str">
            <v>CAMT/5201010</v>
          </cell>
          <cell r="G235">
            <v>-1.55</v>
          </cell>
          <cell r="H235">
            <v>0</v>
          </cell>
          <cell r="I235">
            <v>-1.55</v>
          </cell>
        </row>
        <row r="236">
          <cell r="F236" t="str">
            <v>CAMT/5201015</v>
          </cell>
          <cell r="G236">
            <v>340856.989999999</v>
          </cell>
          <cell r="H236">
            <v>224861.26</v>
          </cell>
          <cell r="I236">
            <v>115995.73</v>
          </cell>
        </row>
        <row r="237">
          <cell r="F237" t="str">
            <v>CAMT/5201020</v>
          </cell>
          <cell r="G237">
            <v>14042678.91</v>
          </cell>
          <cell r="H237">
            <v>10797838.99</v>
          </cell>
          <cell r="I237">
            <v>3244839.9199999901</v>
          </cell>
        </row>
        <row r="238">
          <cell r="F238" t="str">
            <v>CAMT/5201021</v>
          </cell>
          <cell r="G238">
            <v>4972837.4000000004</v>
          </cell>
          <cell r="H238">
            <v>18528736.25</v>
          </cell>
          <cell r="I238">
            <v>-13555898.85</v>
          </cell>
        </row>
        <row r="239">
          <cell r="F239" t="str">
            <v>CAMT/5201025</v>
          </cell>
          <cell r="G239">
            <v>-271090335.02999902</v>
          </cell>
          <cell r="H239">
            <v>90629246.409999907</v>
          </cell>
          <cell r="I239">
            <v>-361719581.44</v>
          </cell>
        </row>
        <row r="240">
          <cell r="F240" t="str">
            <v>CAMT/5201030</v>
          </cell>
          <cell r="G240">
            <v>-360868</v>
          </cell>
          <cell r="H240">
            <v>-269000</v>
          </cell>
          <cell r="I240">
            <v>-91868</v>
          </cell>
        </row>
        <row r="241">
          <cell r="F241" t="str">
            <v>CAMT/5201035</v>
          </cell>
          <cell r="G241">
            <v>6108277.4199999897</v>
          </cell>
          <cell r="H241">
            <v>4074412.39</v>
          </cell>
          <cell r="I241">
            <v>2033865.03</v>
          </cell>
        </row>
        <row r="242">
          <cell r="F242" t="str">
            <v>CAMT/5201040</v>
          </cell>
          <cell r="G242">
            <v>3042956.54999999</v>
          </cell>
          <cell r="H242">
            <v>4039161.46</v>
          </cell>
          <cell r="I242">
            <v>-996204.91</v>
          </cell>
        </row>
        <row r="243">
          <cell r="F243" t="str">
            <v>CAMT/5201045</v>
          </cell>
          <cell r="G243">
            <v>2462329.52</v>
          </cell>
          <cell r="H243">
            <v>3081991.7</v>
          </cell>
          <cell r="I243">
            <v>-619662.18000000005</v>
          </cell>
        </row>
        <row r="244">
          <cell r="F244" t="str">
            <v>CAMT/5201050</v>
          </cell>
          <cell r="G244">
            <v>0</v>
          </cell>
          <cell r="H244">
            <v>1008295.03</v>
          </cell>
          <cell r="I244">
            <v>-1008295.03</v>
          </cell>
        </row>
        <row r="245">
          <cell r="F245" t="str">
            <v>CAMT/5201055</v>
          </cell>
          <cell r="G245">
            <v>0</v>
          </cell>
          <cell r="H245">
            <v>0.01</v>
          </cell>
          <cell r="I245">
            <v>-0.01</v>
          </cell>
        </row>
        <row r="246">
          <cell r="F246" t="str">
            <v>CAMT/5201065</v>
          </cell>
          <cell r="G246">
            <v>1941661.76</v>
          </cell>
          <cell r="H246">
            <v>0</v>
          </cell>
          <cell r="I246">
            <v>1941661.76</v>
          </cell>
        </row>
        <row r="247">
          <cell r="F247" t="str">
            <v>CAMT/5221000</v>
          </cell>
          <cell r="G247">
            <v>0</v>
          </cell>
          <cell r="H247">
            <v>0</v>
          </cell>
          <cell r="I247">
            <v>0</v>
          </cell>
        </row>
        <row r="248">
          <cell r="F248" t="str">
            <v>CAMT/5221010</v>
          </cell>
          <cell r="G248">
            <v>8025637.6699999897</v>
          </cell>
          <cell r="H248">
            <v>6608207.4299999904</v>
          </cell>
          <cell r="I248">
            <v>1417430.24</v>
          </cell>
        </row>
        <row r="249">
          <cell r="F249" t="str">
            <v>CAMT/5221012</v>
          </cell>
          <cell r="G249">
            <v>607648.62</v>
          </cell>
          <cell r="H249">
            <v>912941.45999999903</v>
          </cell>
          <cell r="I249">
            <v>-305292.84000000003</v>
          </cell>
        </row>
        <row r="250">
          <cell r="F250" t="str">
            <v>CAMT/5221020</v>
          </cell>
          <cell r="G250">
            <v>2052157.6899999899</v>
          </cell>
          <cell r="H250">
            <v>42520857.090000004</v>
          </cell>
          <cell r="I250">
            <v>-40468699.399999902</v>
          </cell>
        </row>
        <row r="251">
          <cell r="F251" t="str">
            <v>CAMT/5221022</v>
          </cell>
          <cell r="G251">
            <v>3468829.22</v>
          </cell>
          <cell r="H251">
            <v>9329349.6899999902</v>
          </cell>
          <cell r="I251">
            <v>-5860520.4699999904</v>
          </cell>
        </row>
        <row r="252">
          <cell r="F252" t="str">
            <v>CAMT/5221030</v>
          </cell>
          <cell r="G252">
            <v>434966.66999999899</v>
          </cell>
          <cell r="H252">
            <v>639724.5</v>
          </cell>
          <cell r="I252">
            <v>-204757.829999999</v>
          </cell>
        </row>
        <row r="253">
          <cell r="F253" t="str">
            <v>CAMT/5221040</v>
          </cell>
          <cell r="G253">
            <v>-434517.96999999898</v>
          </cell>
          <cell r="H253">
            <v>-600174.85999999905</v>
          </cell>
          <cell r="I253">
            <v>165656.89000000001</v>
          </cell>
        </row>
        <row r="254">
          <cell r="F254" t="str">
            <v>CAMT/5221045</v>
          </cell>
          <cell r="G254">
            <v>161115.049999999</v>
          </cell>
          <cell r="H254">
            <v>240899.109999999</v>
          </cell>
          <cell r="I254">
            <v>-79784.059999999896</v>
          </cell>
        </row>
        <row r="255">
          <cell r="F255" t="str">
            <v>CAMT/5221050</v>
          </cell>
          <cell r="G255">
            <v>0</v>
          </cell>
          <cell r="H255">
            <v>0</v>
          </cell>
          <cell r="I255">
            <v>0</v>
          </cell>
        </row>
        <row r="256">
          <cell r="F256" t="str">
            <v>CAMT/5221510</v>
          </cell>
          <cell r="G256">
            <v>38759.11</v>
          </cell>
          <cell r="H256">
            <v>37488.83</v>
          </cell>
          <cell r="I256">
            <v>1270.28</v>
          </cell>
        </row>
        <row r="257">
          <cell r="F257" t="str">
            <v>CAMT/5221515</v>
          </cell>
          <cell r="G257">
            <v>1262152.52</v>
          </cell>
          <cell r="H257">
            <v>179411.16</v>
          </cell>
          <cell r="I257">
            <v>1082741.3600000001</v>
          </cell>
        </row>
        <row r="258">
          <cell r="F258" t="str">
            <v>CAMT/5221520</v>
          </cell>
          <cell r="G258">
            <v>117002.21</v>
          </cell>
          <cell r="H258">
            <v>501003.65999999898</v>
          </cell>
          <cell r="I258">
            <v>-384001.45</v>
          </cell>
        </row>
        <row r="259">
          <cell r="F259" t="str">
            <v>CAMT/5222010</v>
          </cell>
          <cell r="G259">
            <v>-1804906.1699999899</v>
          </cell>
          <cell r="H259">
            <v>1356754</v>
          </cell>
          <cell r="I259">
            <v>-3161660.1699999901</v>
          </cell>
        </row>
        <row r="260">
          <cell r="F260" t="str">
            <v>CAMT/5222015</v>
          </cell>
          <cell r="G260">
            <v>-58490.949999999903</v>
          </cell>
          <cell r="H260">
            <v>19110.34</v>
          </cell>
          <cell r="I260">
            <v>-77601.289999999906</v>
          </cell>
        </row>
        <row r="261">
          <cell r="F261" t="str">
            <v>CAMT/5222016</v>
          </cell>
          <cell r="G261">
            <v>900</v>
          </cell>
          <cell r="H261">
            <v>900</v>
          </cell>
          <cell r="I261">
            <v>0</v>
          </cell>
        </row>
        <row r="262">
          <cell r="F262" t="str">
            <v>CAMT/5223010</v>
          </cell>
          <cell r="G262">
            <v>0</v>
          </cell>
          <cell r="H262">
            <v>0</v>
          </cell>
          <cell r="I262">
            <v>0</v>
          </cell>
        </row>
        <row r="263">
          <cell r="F263" t="str">
            <v>CAMT/5223015</v>
          </cell>
          <cell r="G263">
            <v>0</v>
          </cell>
          <cell r="H263">
            <v>0</v>
          </cell>
          <cell r="I263">
            <v>0</v>
          </cell>
        </row>
        <row r="264">
          <cell r="F264" t="str">
            <v>CAMT/5223025</v>
          </cell>
          <cell r="G264">
            <v>-529303.34999999905</v>
          </cell>
          <cell r="H264">
            <v>-529303.34999999905</v>
          </cell>
          <cell r="I264">
            <v>0</v>
          </cell>
        </row>
        <row r="265">
          <cell r="F265" t="str">
            <v>CAMT/5224010</v>
          </cell>
          <cell r="G265">
            <v>65296.82</v>
          </cell>
          <cell r="H265">
            <v>312704.15999999898</v>
          </cell>
          <cell r="I265">
            <v>-247407.34</v>
          </cell>
        </row>
        <row r="266">
          <cell r="F266" t="str">
            <v>CAMT/5231010</v>
          </cell>
          <cell r="G266">
            <v>0</v>
          </cell>
          <cell r="H266">
            <v>0</v>
          </cell>
          <cell r="I266">
            <v>0</v>
          </cell>
        </row>
        <row r="267">
          <cell r="F267" t="str">
            <v>CAMT/5231025</v>
          </cell>
          <cell r="G267">
            <v>2375298.1499999901</v>
          </cell>
          <cell r="H267">
            <v>-4488195</v>
          </cell>
          <cell r="I267">
            <v>6863493.1500000004</v>
          </cell>
        </row>
        <row r="268">
          <cell r="F268" t="str">
            <v>CAMT/5231027</v>
          </cell>
          <cell r="G268">
            <v>5909.9099999999899</v>
          </cell>
          <cell r="H268">
            <v>0</v>
          </cell>
          <cell r="I268">
            <v>5909.9099999999899</v>
          </cell>
        </row>
        <row r="269">
          <cell r="F269" t="str">
            <v>CAMT/5231040</v>
          </cell>
          <cell r="G269">
            <v>4249615.8799999896</v>
          </cell>
          <cell r="H269">
            <v>6511826.54</v>
          </cell>
          <cell r="I269">
            <v>-2262210.66</v>
          </cell>
        </row>
        <row r="270">
          <cell r="F270" t="str">
            <v>CAMT/5231041</v>
          </cell>
          <cell r="G270">
            <v>455160.08</v>
          </cell>
          <cell r="H270">
            <v>632427.68999999901</v>
          </cell>
          <cell r="I270">
            <v>-177267.609999999</v>
          </cell>
        </row>
        <row r="271">
          <cell r="F271" t="str">
            <v>CAMT/5231045</v>
          </cell>
          <cell r="G271">
            <v>30183389.420000002</v>
          </cell>
          <cell r="H271">
            <v>31910032.600000001</v>
          </cell>
          <cell r="I271">
            <v>-1726643.1799999899</v>
          </cell>
        </row>
        <row r="272">
          <cell r="F272" t="str">
            <v>CAMT/5231046</v>
          </cell>
          <cell r="G272">
            <v>6912378.6399999904</v>
          </cell>
          <cell r="H272">
            <v>6136307.4199999897</v>
          </cell>
          <cell r="I272">
            <v>776071.21999999904</v>
          </cell>
        </row>
        <row r="273">
          <cell r="F273" t="str">
            <v>CAMT/5231047</v>
          </cell>
          <cell r="G273">
            <v>-416368.83</v>
          </cell>
          <cell r="H273">
            <v>0</v>
          </cell>
          <cell r="I273">
            <v>-416368.83</v>
          </cell>
        </row>
        <row r="274">
          <cell r="F274" t="str">
            <v>CAMT/5231050</v>
          </cell>
          <cell r="G274">
            <v>31918371.140000001</v>
          </cell>
          <cell r="H274">
            <v>41250678.5</v>
          </cell>
          <cell r="I274">
            <v>-9332307.3599999901</v>
          </cell>
        </row>
        <row r="275">
          <cell r="F275" t="str">
            <v>CAMT/5231051</v>
          </cell>
          <cell r="G275">
            <v>23328</v>
          </cell>
          <cell r="H275">
            <v>23328</v>
          </cell>
          <cell r="I275">
            <v>0</v>
          </cell>
        </row>
        <row r="276">
          <cell r="F276" t="str">
            <v>CAMT/5231052</v>
          </cell>
          <cell r="G276">
            <v>2163614.5</v>
          </cell>
          <cell r="H276">
            <v>2692450.1699999901</v>
          </cell>
          <cell r="I276">
            <v>-528835.67000000004</v>
          </cell>
        </row>
        <row r="277">
          <cell r="F277" t="str">
            <v>CAMT/5231055</v>
          </cell>
          <cell r="G277">
            <v>908948.79</v>
          </cell>
          <cell r="H277">
            <v>300302.63</v>
          </cell>
          <cell r="I277">
            <v>608646.16</v>
          </cell>
        </row>
        <row r="278">
          <cell r="F278" t="str">
            <v>CAMT/5231056</v>
          </cell>
          <cell r="G278">
            <v>0</v>
          </cell>
          <cell r="H278">
            <v>0</v>
          </cell>
          <cell r="I278">
            <v>0</v>
          </cell>
        </row>
        <row r="279">
          <cell r="F279" t="str">
            <v>CAMT/5231057</v>
          </cell>
          <cell r="G279">
            <v>7184.35</v>
          </cell>
          <cell r="H279">
            <v>9941.8700000000008</v>
          </cell>
          <cell r="I279">
            <v>-2757.52</v>
          </cell>
        </row>
        <row r="280">
          <cell r="F280" t="str">
            <v>CAMT/5231058</v>
          </cell>
          <cell r="G280">
            <v>4153.3999999999896</v>
          </cell>
          <cell r="H280">
            <v>5437.26</v>
          </cell>
          <cell r="I280">
            <v>-1283.8599999999899</v>
          </cell>
        </row>
        <row r="281">
          <cell r="F281" t="str">
            <v>CAMT/5231060</v>
          </cell>
          <cell r="G281">
            <v>487333.03999999899</v>
          </cell>
          <cell r="H281">
            <v>3187562.23</v>
          </cell>
          <cell r="I281">
            <v>-2700229.1899999902</v>
          </cell>
        </row>
        <row r="282">
          <cell r="F282" t="str">
            <v>CAMT/5231061</v>
          </cell>
          <cell r="G282">
            <v>762451.76</v>
          </cell>
          <cell r="H282">
            <v>1198315.3899999899</v>
          </cell>
          <cell r="I282">
            <v>-435863.63</v>
          </cell>
        </row>
        <row r="283">
          <cell r="F283" t="str">
            <v>CAMT/5231062</v>
          </cell>
          <cell r="G283">
            <v>-6852.1</v>
          </cell>
          <cell r="H283">
            <v>-613.12</v>
          </cell>
          <cell r="I283">
            <v>-6238.9799999999896</v>
          </cell>
        </row>
        <row r="284">
          <cell r="F284" t="str">
            <v>CAMT/5231065</v>
          </cell>
          <cell r="G284">
            <v>19024526.199999899</v>
          </cell>
          <cell r="H284">
            <v>28095995.600000001</v>
          </cell>
          <cell r="I284">
            <v>-9071469.4000000004</v>
          </cell>
        </row>
        <row r="285">
          <cell r="F285" t="str">
            <v>CAMT/5231066</v>
          </cell>
          <cell r="G285">
            <v>179775.109999999</v>
          </cell>
          <cell r="H285">
            <v>533458.18999999901</v>
          </cell>
          <cell r="I285">
            <v>-353683.08</v>
          </cell>
        </row>
        <row r="286">
          <cell r="F286" t="str">
            <v>CAMT/5231067</v>
          </cell>
          <cell r="G286">
            <v>1041403</v>
          </cell>
          <cell r="H286">
            <v>0</v>
          </cell>
          <cell r="I286">
            <v>1041403</v>
          </cell>
        </row>
        <row r="287">
          <cell r="F287" t="str">
            <v>CAMT/5241010</v>
          </cell>
          <cell r="G287">
            <v>106589344.13</v>
          </cell>
          <cell r="H287">
            <v>28922775.359999899</v>
          </cell>
          <cell r="I287">
            <v>77666568.769999906</v>
          </cell>
        </row>
        <row r="288">
          <cell r="F288" t="str">
            <v>CAMT/5241015</v>
          </cell>
          <cell r="G288">
            <v>205578.95</v>
          </cell>
          <cell r="H288">
            <v>948269.13</v>
          </cell>
          <cell r="I288">
            <v>-742690.18</v>
          </cell>
        </row>
        <row r="289">
          <cell r="F289" t="str">
            <v>CAMT/5241020</v>
          </cell>
          <cell r="G289">
            <v>-16865884.760000002</v>
          </cell>
          <cell r="H289">
            <v>-4093542.04999999</v>
          </cell>
          <cell r="I289">
            <v>-12772342.710000001</v>
          </cell>
        </row>
        <row r="290">
          <cell r="F290" t="str">
            <v>CAMT/5251010</v>
          </cell>
          <cell r="G290">
            <v>0</v>
          </cell>
          <cell r="H290">
            <v>0</v>
          </cell>
          <cell r="I290">
            <v>0</v>
          </cell>
        </row>
        <row r="291">
          <cell r="F291" t="str">
            <v>CAMT/5251020</v>
          </cell>
          <cell r="G291">
            <v>385577.32</v>
          </cell>
          <cell r="H291">
            <v>392041.09999999899</v>
          </cell>
          <cell r="I291">
            <v>-6463.7799999999897</v>
          </cell>
        </row>
        <row r="292">
          <cell r="F292" t="str">
            <v>CAMT/5701010</v>
          </cell>
          <cell r="G292">
            <v>30818126.390000001</v>
          </cell>
          <cell r="H292">
            <v>30396988.300000001</v>
          </cell>
          <cell r="I292">
            <v>421138.09</v>
          </cell>
        </row>
        <row r="293">
          <cell r="F293" t="str">
            <v>CAMT/5701020</v>
          </cell>
          <cell r="G293">
            <v>9060716.0199999902</v>
          </cell>
          <cell r="H293">
            <v>23920102.289999899</v>
          </cell>
          <cell r="I293">
            <v>-14859386.27</v>
          </cell>
        </row>
        <row r="294">
          <cell r="F294" t="str">
            <v>CAMT/5701030</v>
          </cell>
          <cell r="G294">
            <v>7181632.4100000001</v>
          </cell>
          <cell r="H294">
            <v>9443012.6199999899</v>
          </cell>
          <cell r="I294">
            <v>-2261380.21</v>
          </cell>
        </row>
        <row r="295">
          <cell r="F295" t="str">
            <v>CAMT/5701040</v>
          </cell>
          <cell r="G295">
            <v>11795034.67</v>
          </cell>
          <cell r="H295">
            <v>15360452.529999901</v>
          </cell>
          <cell r="I295">
            <v>-3565417.8599999901</v>
          </cell>
        </row>
        <row r="296">
          <cell r="F296" t="str">
            <v>CAMT/5701042</v>
          </cell>
          <cell r="G296">
            <v>10724207.51</v>
          </cell>
          <cell r="H296">
            <v>8717415.5700000003</v>
          </cell>
          <cell r="I296">
            <v>2006791.9399999899</v>
          </cell>
        </row>
        <row r="297">
          <cell r="F297" t="str">
            <v>CAMT/5701044</v>
          </cell>
          <cell r="G297">
            <v>104558619.72</v>
          </cell>
          <cell r="H297">
            <v>181084722.699999</v>
          </cell>
          <cell r="I297">
            <v>-76526102.980000004</v>
          </cell>
        </row>
        <row r="298">
          <cell r="F298" t="str">
            <v>CAMT/5701046</v>
          </cell>
          <cell r="G298">
            <v>295148.59999999899</v>
          </cell>
          <cell r="H298">
            <v>234256.769999999</v>
          </cell>
          <cell r="I298">
            <v>60891.83</v>
          </cell>
        </row>
        <row r="299">
          <cell r="F299" t="str">
            <v>CAMT/5701050</v>
          </cell>
          <cell r="G299">
            <v>5076316.03</v>
          </cell>
          <cell r="H299">
            <v>5448452.4100000001</v>
          </cell>
          <cell r="I299">
            <v>-372136.38</v>
          </cell>
        </row>
        <row r="300">
          <cell r="F300" t="str">
            <v>CAMT/5701052</v>
          </cell>
          <cell r="G300">
            <v>166346572.59999901</v>
          </cell>
          <cell r="H300">
            <v>119568534.58</v>
          </cell>
          <cell r="I300">
            <v>46778038.020000003</v>
          </cell>
        </row>
        <row r="301">
          <cell r="F301" t="str">
            <v>CAMT/5701054</v>
          </cell>
          <cell r="G301">
            <v>156377312.53999901</v>
          </cell>
          <cell r="H301">
            <v>191345992.75999901</v>
          </cell>
          <cell r="I301">
            <v>-34968680.219999902</v>
          </cell>
        </row>
        <row r="302">
          <cell r="F302" t="str">
            <v>CAMT/5701056</v>
          </cell>
          <cell r="G302">
            <v>290318.109999999</v>
          </cell>
          <cell r="H302">
            <v>41764.11</v>
          </cell>
          <cell r="I302">
            <v>248554</v>
          </cell>
        </row>
        <row r="303">
          <cell r="F303" t="str">
            <v>CAMT/5701070</v>
          </cell>
          <cell r="G303">
            <v>62719979.060000002</v>
          </cell>
          <cell r="H303">
            <v>27688514.699999899</v>
          </cell>
          <cell r="I303">
            <v>35031464.359999903</v>
          </cell>
        </row>
        <row r="304">
          <cell r="F304" t="str">
            <v>CAMT/5701072</v>
          </cell>
          <cell r="G304">
            <v>13027856.77</v>
          </cell>
          <cell r="H304">
            <v>5571411.8700000001</v>
          </cell>
          <cell r="I304">
            <v>7456444.9000000004</v>
          </cell>
        </row>
        <row r="305">
          <cell r="F305" t="str">
            <v>CAMT/5701074</v>
          </cell>
          <cell r="G305">
            <v>4329492.1500000004</v>
          </cell>
          <cell r="H305">
            <v>8044339.5099999905</v>
          </cell>
          <cell r="I305">
            <v>-3714847.3599999901</v>
          </cell>
        </row>
        <row r="306">
          <cell r="F306" t="str">
            <v>CAMT/5701078</v>
          </cell>
          <cell r="G306">
            <v>0</v>
          </cell>
          <cell r="H306">
            <v>0</v>
          </cell>
          <cell r="I306">
            <v>0</v>
          </cell>
        </row>
        <row r="307">
          <cell r="F307" t="str">
            <v>CAMT/5701100</v>
          </cell>
          <cell r="G307">
            <v>4488678.3600000003</v>
          </cell>
          <cell r="H307">
            <v>2583696.12</v>
          </cell>
          <cell r="I307">
            <v>1904982.24</v>
          </cell>
        </row>
        <row r="308">
          <cell r="F308" t="str">
            <v>CAMT/5701110</v>
          </cell>
          <cell r="G308">
            <v>-15116566.68</v>
          </cell>
          <cell r="H308">
            <v>-26819180.649999902</v>
          </cell>
          <cell r="I308">
            <v>11702613.970000001</v>
          </cell>
        </row>
        <row r="309">
          <cell r="F309" t="str">
            <v>CAMT/5701120</v>
          </cell>
          <cell r="G309">
            <v>-3211404.22</v>
          </cell>
          <cell r="H309">
            <v>-1992359.28</v>
          </cell>
          <cell r="I309">
            <v>-1219044.9399999899</v>
          </cell>
        </row>
        <row r="310">
          <cell r="F310" t="str">
            <v>CAMT/5701130</v>
          </cell>
          <cell r="G310">
            <v>506258.47999999899</v>
          </cell>
          <cell r="H310">
            <v>1500</v>
          </cell>
          <cell r="I310">
            <v>504758.47999999899</v>
          </cell>
        </row>
        <row r="311">
          <cell r="F311" t="str">
            <v>CAMT/5701210</v>
          </cell>
          <cell r="G311">
            <v>-123723.73</v>
          </cell>
          <cell r="H311">
            <v>12673.299999999899</v>
          </cell>
          <cell r="I311">
            <v>-136397.03</v>
          </cell>
        </row>
        <row r="312">
          <cell r="F312" t="str">
            <v>CAMT/5701220</v>
          </cell>
          <cell r="G312">
            <v>-247442.829999999</v>
          </cell>
          <cell r="H312">
            <v>26725.200000000001</v>
          </cell>
          <cell r="I312">
            <v>-274168.03000000003</v>
          </cell>
        </row>
        <row r="313">
          <cell r="F313" t="str">
            <v>CAMT/5701230</v>
          </cell>
          <cell r="G313">
            <v>-173212.47</v>
          </cell>
          <cell r="H313">
            <v>17842.93</v>
          </cell>
          <cell r="I313">
            <v>-191055.399999999</v>
          </cell>
        </row>
        <row r="314">
          <cell r="F314" t="str">
            <v>CAMT/5701240</v>
          </cell>
          <cell r="G314">
            <v>-2100634.64</v>
          </cell>
          <cell r="H314">
            <v>-7053448.8200000003</v>
          </cell>
          <cell r="I314">
            <v>4952814.1799999904</v>
          </cell>
        </row>
        <row r="315">
          <cell r="F315" t="str">
            <v>CAMT/5701250</v>
          </cell>
          <cell r="G315">
            <v>-187894.7</v>
          </cell>
          <cell r="H315">
            <v>-630724.39</v>
          </cell>
          <cell r="I315">
            <v>442829.69</v>
          </cell>
        </row>
        <row r="316">
          <cell r="F316" t="str">
            <v>CAMT/5701260</v>
          </cell>
          <cell r="G316">
            <v>-56959.65</v>
          </cell>
          <cell r="H316">
            <v>-58761.440000000002</v>
          </cell>
          <cell r="I316">
            <v>1801.79</v>
          </cell>
        </row>
        <row r="317">
          <cell r="F317" t="str">
            <v>CAMT/5701300</v>
          </cell>
          <cell r="G317">
            <v>12783.32</v>
          </cell>
          <cell r="H317">
            <v>-102587</v>
          </cell>
          <cell r="I317">
            <v>115370.32</v>
          </cell>
        </row>
        <row r="318">
          <cell r="F318" t="str">
            <v>CAMT/5701360</v>
          </cell>
          <cell r="G318">
            <v>0</v>
          </cell>
          <cell r="H318">
            <v>0</v>
          </cell>
          <cell r="I318">
            <v>0</v>
          </cell>
        </row>
        <row r="319">
          <cell r="F319" t="str">
            <v>CAMT/5701370</v>
          </cell>
          <cell r="G319">
            <v>0</v>
          </cell>
          <cell r="H319">
            <v>0</v>
          </cell>
          <cell r="I319">
            <v>0</v>
          </cell>
        </row>
        <row r="320">
          <cell r="F320" t="str">
            <v>CAMT/5701380</v>
          </cell>
          <cell r="G320">
            <v>437997.299999999</v>
          </cell>
          <cell r="H320">
            <v>327325.37</v>
          </cell>
          <cell r="I320">
            <v>110671.929999999</v>
          </cell>
        </row>
        <row r="321">
          <cell r="F321" t="str">
            <v>CAMT/5701390</v>
          </cell>
          <cell r="G321">
            <v>-561146.19999999902</v>
          </cell>
          <cell r="H321">
            <v>-401609.799999999</v>
          </cell>
          <cell r="I321">
            <v>-159536.399999999</v>
          </cell>
        </row>
        <row r="322">
          <cell r="F322" t="str">
            <v>CAMT/5701510</v>
          </cell>
          <cell r="G322">
            <v>-2222974.64</v>
          </cell>
          <cell r="H322">
            <v>-1350942.31</v>
          </cell>
          <cell r="I322">
            <v>-872032.32999999903</v>
          </cell>
        </row>
        <row r="323">
          <cell r="F323" t="str">
            <v>CAMT/5701520</v>
          </cell>
          <cell r="G323">
            <v>149663.57</v>
          </cell>
          <cell r="H323">
            <v>206535.739999999</v>
          </cell>
          <cell r="I323">
            <v>-56872.169999999896</v>
          </cell>
        </row>
        <row r="324">
          <cell r="F324" t="str">
            <v>CAMT/5701530</v>
          </cell>
          <cell r="G324">
            <v>14143376.77</v>
          </cell>
          <cell r="H324">
            <v>8411738.0700000003</v>
          </cell>
          <cell r="I324">
            <v>5731638.7000000002</v>
          </cell>
        </row>
        <row r="325">
          <cell r="F325" t="str">
            <v>CAMT/5701540</v>
          </cell>
          <cell r="G325">
            <v>46203119.700000003</v>
          </cell>
          <cell r="H325">
            <v>15138800.5</v>
          </cell>
          <cell r="I325">
            <v>31064319.199999899</v>
          </cell>
        </row>
        <row r="326">
          <cell r="F326" t="str">
            <v>CAMT/5701550</v>
          </cell>
          <cell r="G326">
            <v>10901847.460000001</v>
          </cell>
          <cell r="H326">
            <v>8735250.75</v>
          </cell>
          <cell r="I326">
            <v>2166596.71</v>
          </cell>
        </row>
        <row r="327">
          <cell r="F327" t="str">
            <v>CAMT/5701560</v>
          </cell>
          <cell r="G327">
            <v>165063.109999999</v>
          </cell>
          <cell r="H327">
            <v>2670263.1699999901</v>
          </cell>
          <cell r="I327">
            <v>-2505200.06</v>
          </cell>
        </row>
        <row r="328">
          <cell r="F328" t="str">
            <v>CAMT/5701565</v>
          </cell>
          <cell r="G328">
            <v>0</v>
          </cell>
          <cell r="H328">
            <v>-2.9999999999999898E-2</v>
          </cell>
          <cell r="I328">
            <v>2.9999999999999898E-2</v>
          </cell>
        </row>
        <row r="329">
          <cell r="F329" t="str">
            <v>CAMT/5701570</v>
          </cell>
          <cell r="G329">
            <v>-49536106.789999902</v>
          </cell>
          <cell r="H329">
            <v>5501798.3700000001</v>
          </cell>
          <cell r="I329">
            <v>-55037905.1599999</v>
          </cell>
        </row>
        <row r="330">
          <cell r="F330" t="str">
            <v>CAMT/5701610</v>
          </cell>
          <cell r="G330">
            <v>-17535.1699999999</v>
          </cell>
          <cell r="H330">
            <v>-3338.6799999999898</v>
          </cell>
          <cell r="I330">
            <v>-14196.49</v>
          </cell>
        </row>
        <row r="331">
          <cell r="F331" t="str">
            <v>CAMT/5701620</v>
          </cell>
          <cell r="G331">
            <v>-34831.779999999897</v>
          </cell>
          <cell r="H331">
            <v>-6157.7399999999898</v>
          </cell>
          <cell r="I331">
            <v>-28674.04</v>
          </cell>
        </row>
        <row r="332">
          <cell r="F332" t="str">
            <v>CAMT/5701630</v>
          </cell>
          <cell r="G332">
            <v>-24621.72</v>
          </cell>
          <cell r="H332">
            <v>-4595.26</v>
          </cell>
          <cell r="I332">
            <v>-20026.459999999901</v>
          </cell>
        </row>
        <row r="333">
          <cell r="F333" t="str">
            <v>CAMT/5701640</v>
          </cell>
          <cell r="G333">
            <v>-272310.08</v>
          </cell>
          <cell r="H333">
            <v>-368594.859999999</v>
          </cell>
          <cell r="I333">
            <v>96284.779999999897</v>
          </cell>
        </row>
        <row r="334">
          <cell r="F334" t="str">
            <v>CAMT/5701650</v>
          </cell>
          <cell r="G334">
            <v>-24359.06</v>
          </cell>
          <cell r="H334">
            <v>-32919.69</v>
          </cell>
          <cell r="I334">
            <v>8560.6299999999901</v>
          </cell>
        </row>
        <row r="335">
          <cell r="F335" t="str">
            <v>CAMT/5701660</v>
          </cell>
          <cell r="G335">
            <v>-9364.1299999999901</v>
          </cell>
          <cell r="H335">
            <v>-7163.18</v>
          </cell>
          <cell r="I335">
            <v>-2200.9499999999898</v>
          </cell>
        </row>
        <row r="336">
          <cell r="F336" t="str">
            <v>CAMT/5702010</v>
          </cell>
          <cell r="G336">
            <v>-35942729.840000004</v>
          </cell>
          <cell r="H336">
            <v>-34977246</v>
          </cell>
          <cell r="I336">
            <v>-965483.83999999904</v>
          </cell>
        </row>
        <row r="337">
          <cell r="F337" t="str">
            <v>CAMT/5702020</v>
          </cell>
          <cell r="G337">
            <v>-9395458.2300000004</v>
          </cell>
          <cell r="H337">
            <v>-24170638.780000001</v>
          </cell>
          <cell r="I337">
            <v>14775180.550000001</v>
          </cell>
        </row>
        <row r="338">
          <cell r="F338" t="str">
            <v>CAMT/5702030</v>
          </cell>
          <cell r="G338">
            <v>-8137487.2300000004</v>
          </cell>
          <cell r="H338">
            <v>-10625162.84</v>
          </cell>
          <cell r="I338">
            <v>2487675.6099999901</v>
          </cell>
        </row>
        <row r="339">
          <cell r="F339" t="str">
            <v>CAMT/5702040</v>
          </cell>
          <cell r="G339">
            <v>-8026461.6900000004</v>
          </cell>
          <cell r="H339">
            <v>-12832337.1</v>
          </cell>
          <cell r="I339">
            <v>4805875.41</v>
          </cell>
        </row>
        <row r="340">
          <cell r="F340" t="str">
            <v>CAMT/5702042</v>
          </cell>
          <cell r="G340">
            <v>-10645703.51</v>
          </cell>
          <cell r="H340">
            <v>-8525624.4700000007</v>
          </cell>
          <cell r="I340">
            <v>-2120079.04</v>
          </cell>
        </row>
        <row r="341">
          <cell r="F341" t="str">
            <v>CAMT/5702044</v>
          </cell>
          <cell r="G341">
            <v>-108451343.89</v>
          </cell>
          <cell r="H341">
            <v>-184090795.84999901</v>
          </cell>
          <cell r="I341">
            <v>75639451.959999904</v>
          </cell>
        </row>
        <row r="342">
          <cell r="F342" t="str">
            <v>CAMT/5702046</v>
          </cell>
          <cell r="G342">
            <v>-333435.299999999</v>
          </cell>
          <cell r="H342">
            <v>-245350.59</v>
          </cell>
          <cell r="I342">
            <v>-88084.71</v>
          </cell>
        </row>
        <row r="343">
          <cell r="F343" t="str">
            <v>CAMT/5702050</v>
          </cell>
          <cell r="G343">
            <v>-5285684.82</v>
          </cell>
          <cell r="H343">
            <v>-5591795.6100000003</v>
          </cell>
          <cell r="I343">
            <v>306110.78999999899</v>
          </cell>
        </row>
        <row r="344">
          <cell r="F344" t="str">
            <v>CAMT/5702052</v>
          </cell>
          <cell r="G344">
            <v>-167185937.94</v>
          </cell>
          <cell r="H344">
            <v>-119939224.39</v>
          </cell>
          <cell r="I344">
            <v>-47246713.5499999</v>
          </cell>
        </row>
        <row r="345">
          <cell r="F345" t="str">
            <v>CAMT/5702054</v>
          </cell>
          <cell r="G345">
            <v>-157622428.31</v>
          </cell>
          <cell r="H345">
            <v>-191921375.15000001</v>
          </cell>
          <cell r="I345">
            <v>34298946.840000004</v>
          </cell>
        </row>
        <row r="346">
          <cell r="F346" t="str">
            <v>CAMT/5702056</v>
          </cell>
          <cell r="G346">
            <v>-264665.09000000003</v>
          </cell>
          <cell r="H346">
            <v>-47723.8</v>
          </cell>
          <cell r="I346">
            <v>-216941.29</v>
          </cell>
        </row>
        <row r="347">
          <cell r="F347" t="str">
            <v>CAMT/5702070</v>
          </cell>
          <cell r="G347">
            <v>-59284491.560000002</v>
          </cell>
          <cell r="H347">
            <v>-21343205.41</v>
          </cell>
          <cell r="I347">
            <v>-37941286.149999902</v>
          </cell>
        </row>
        <row r="348">
          <cell r="F348" t="str">
            <v>CAMT/5702072</v>
          </cell>
          <cell r="G348">
            <v>-14053291.42</v>
          </cell>
          <cell r="H348">
            <v>-5952243.7800000003</v>
          </cell>
          <cell r="I348">
            <v>-8101047.6399999904</v>
          </cell>
        </row>
        <row r="349">
          <cell r="F349" t="str">
            <v>CAMT/5702074</v>
          </cell>
          <cell r="G349">
            <v>4861477.45</v>
          </cell>
          <cell r="H349">
            <v>911122.8</v>
          </cell>
          <cell r="I349">
            <v>3950354.6499999901</v>
          </cell>
        </row>
        <row r="350">
          <cell r="F350" t="str">
            <v>CAMT/5702078</v>
          </cell>
          <cell r="G350">
            <v>0</v>
          </cell>
          <cell r="H350">
            <v>0</v>
          </cell>
          <cell r="I350">
            <v>0</v>
          </cell>
        </row>
        <row r="351">
          <cell r="F351" t="str">
            <v>CAMT/5702100</v>
          </cell>
          <cell r="G351">
            <v>-4488678.3600000003</v>
          </cell>
          <cell r="H351">
            <v>-2583696.1099999901</v>
          </cell>
          <cell r="I351">
            <v>-1904982.25</v>
          </cell>
        </row>
        <row r="352">
          <cell r="F352" t="str">
            <v>CAMT/5702110</v>
          </cell>
          <cell r="G352">
            <v>15879056.050000001</v>
          </cell>
          <cell r="H352">
            <v>26916643.399999902</v>
          </cell>
          <cell r="I352">
            <v>-11037587.35</v>
          </cell>
        </row>
        <row r="353">
          <cell r="F353" t="str">
            <v>CAMT/5702120</v>
          </cell>
          <cell r="G353">
            <v>3211404.22</v>
          </cell>
          <cell r="H353">
            <v>1992359.27</v>
          </cell>
          <cell r="I353">
            <v>1219044.95</v>
          </cell>
        </row>
        <row r="354">
          <cell r="F354" t="str">
            <v>CAMT/5702130</v>
          </cell>
          <cell r="G354">
            <v>-506258.47999999899</v>
          </cell>
          <cell r="H354">
            <v>-1500</v>
          </cell>
          <cell r="I354">
            <v>-504758.47999999899</v>
          </cell>
        </row>
        <row r="355">
          <cell r="F355" t="str">
            <v>CAMT/5702300</v>
          </cell>
          <cell r="G355">
            <v>-12783.42</v>
          </cell>
          <cell r="H355">
            <v>123437</v>
          </cell>
          <cell r="I355">
            <v>-136220.42000000001</v>
          </cell>
        </row>
        <row r="356">
          <cell r="F356" t="str">
            <v>CAMT/5702500</v>
          </cell>
          <cell r="G356">
            <v>-19287585</v>
          </cell>
          <cell r="H356">
            <v>-38668689.960000001</v>
          </cell>
          <cell r="I356">
            <v>19381104.960000001</v>
          </cell>
        </row>
        <row r="357">
          <cell r="F357" t="str">
            <v>CAMT/5708030</v>
          </cell>
          <cell r="G357">
            <v>-3717.92</v>
          </cell>
          <cell r="H357">
            <v>0</v>
          </cell>
          <cell r="I357">
            <v>-3717.92</v>
          </cell>
        </row>
        <row r="358">
          <cell r="F358" t="str">
            <v>CAMT/5708046</v>
          </cell>
          <cell r="G358">
            <v>-1179.6099999999899</v>
          </cell>
          <cell r="H358">
            <v>0</v>
          </cell>
          <cell r="I358">
            <v>-1179.6099999999899</v>
          </cell>
        </row>
        <row r="359">
          <cell r="F359" t="str">
            <v>CAMT/5708056</v>
          </cell>
          <cell r="G359">
            <v>-5659.01</v>
          </cell>
          <cell r="H359">
            <v>-64563.4</v>
          </cell>
          <cell r="I359">
            <v>58904.389999999898</v>
          </cell>
        </row>
        <row r="360">
          <cell r="F360" t="str">
            <v>CAMT/5708070</v>
          </cell>
          <cell r="G360">
            <v>5522.79</v>
          </cell>
          <cell r="H360">
            <v>0</v>
          </cell>
          <cell r="I360">
            <v>5522.79</v>
          </cell>
        </row>
        <row r="361">
          <cell r="F361" t="str">
            <v>CAMT/5708072</v>
          </cell>
          <cell r="G361">
            <v>0</v>
          </cell>
          <cell r="H361">
            <v>0</v>
          </cell>
          <cell r="I361">
            <v>0</v>
          </cell>
        </row>
        <row r="362">
          <cell r="F362" t="str">
            <v>CAMT/5708074</v>
          </cell>
          <cell r="G362">
            <v>0</v>
          </cell>
          <cell r="H362">
            <v>0</v>
          </cell>
          <cell r="I362">
            <v>0</v>
          </cell>
        </row>
        <row r="363">
          <cell r="F363" t="str">
            <v>CAMT/5708120</v>
          </cell>
          <cell r="G363">
            <v>506258.47999999899</v>
          </cell>
          <cell r="H363">
            <v>0</v>
          </cell>
          <cell r="I363">
            <v>506258.47999999899</v>
          </cell>
        </row>
        <row r="364">
          <cell r="F364" t="str">
            <v>CAMT/5708500</v>
          </cell>
          <cell r="G364">
            <v>-49594800.57</v>
          </cell>
          <cell r="H364">
            <v>0</v>
          </cell>
          <cell r="I364">
            <v>-49594800.57</v>
          </cell>
        </row>
        <row r="365">
          <cell r="F365" t="str">
            <v>CAMT/5708510</v>
          </cell>
          <cell r="G365">
            <v>0</v>
          </cell>
          <cell r="H365">
            <v>0</v>
          </cell>
          <cell r="I365">
            <v>0</v>
          </cell>
        </row>
        <row r="366">
          <cell r="F366" t="str">
            <v>CAMT/5751010</v>
          </cell>
          <cell r="G366">
            <v>1916150.29</v>
          </cell>
          <cell r="H366">
            <v>647805.54</v>
          </cell>
          <cell r="I366">
            <v>1268344.75</v>
          </cell>
        </row>
        <row r="367">
          <cell r="F367" t="str">
            <v>CAMT/5751020</v>
          </cell>
          <cell r="G367">
            <v>2572528.0699999901</v>
          </cell>
          <cell r="H367">
            <v>1935890.57</v>
          </cell>
          <cell r="I367">
            <v>636637.5</v>
          </cell>
        </row>
        <row r="368">
          <cell r="F368" t="str">
            <v>CAMT/5752010</v>
          </cell>
          <cell r="G368">
            <v>0</v>
          </cell>
          <cell r="H368">
            <v>0</v>
          </cell>
          <cell r="I368">
            <v>0</v>
          </cell>
        </row>
        <row r="369">
          <cell r="F369" t="str">
            <v>CAMT/5752020</v>
          </cell>
          <cell r="G369">
            <v>359.81999999999903</v>
          </cell>
          <cell r="H369">
            <v>6216.75</v>
          </cell>
          <cell r="I369">
            <v>-5856.93</v>
          </cell>
        </row>
        <row r="370">
          <cell r="F370" t="str">
            <v>CAMT/5752030</v>
          </cell>
          <cell r="G370">
            <v>3520.4099999999899</v>
          </cell>
          <cell r="H370">
            <v>9793.5799999999908</v>
          </cell>
          <cell r="I370">
            <v>-6273.17</v>
          </cell>
        </row>
        <row r="371">
          <cell r="F371" t="str">
            <v>CAMT/5752040</v>
          </cell>
          <cell r="G371">
            <v>-16112.969999999899</v>
          </cell>
          <cell r="H371">
            <v>58525.239999999903</v>
          </cell>
          <cell r="I371">
            <v>-74638.210000000006</v>
          </cell>
        </row>
        <row r="372">
          <cell r="F372" t="str">
            <v>CAMT/5752050</v>
          </cell>
          <cell r="G372">
            <v>171.8</v>
          </cell>
          <cell r="H372">
            <v>-89.5</v>
          </cell>
          <cell r="I372">
            <v>261.3</v>
          </cell>
        </row>
        <row r="373">
          <cell r="F373" t="str">
            <v>CAMT/5753010</v>
          </cell>
          <cell r="G373">
            <v>-820631.93999999901</v>
          </cell>
          <cell r="H373">
            <v>-624020.84999999905</v>
          </cell>
          <cell r="I373">
            <v>-196611.09</v>
          </cell>
        </row>
        <row r="374">
          <cell r="F374" t="str">
            <v>CAMT/5753015</v>
          </cell>
          <cell r="G374">
            <v>-2265385.04</v>
          </cell>
          <cell r="H374">
            <v>-3856597.21</v>
          </cell>
          <cell r="I374">
            <v>1591212.1699999899</v>
          </cell>
        </row>
        <row r="375">
          <cell r="F375" t="str">
            <v>CAMT/5753020</v>
          </cell>
          <cell r="G375">
            <v>54262.33</v>
          </cell>
          <cell r="H375">
            <v>-113346.75999999901</v>
          </cell>
          <cell r="I375">
            <v>167609.09</v>
          </cell>
        </row>
        <row r="376">
          <cell r="F376" t="str">
            <v>CAMT/5753025</v>
          </cell>
          <cell r="G376">
            <v>19548.98</v>
          </cell>
          <cell r="H376">
            <v>-232243.299999999</v>
          </cell>
          <cell r="I376">
            <v>251792.28</v>
          </cell>
        </row>
        <row r="377">
          <cell r="F377" t="str">
            <v>CAMT/5753030</v>
          </cell>
          <cell r="G377">
            <v>0</v>
          </cell>
          <cell r="H377">
            <v>-53198.8</v>
          </cell>
          <cell r="I377">
            <v>53198.8</v>
          </cell>
        </row>
        <row r="378">
          <cell r="F378" t="str">
            <v>CAMT/5753040</v>
          </cell>
          <cell r="G378">
            <v>-1241859</v>
          </cell>
          <cell r="H378">
            <v>-451919</v>
          </cell>
          <cell r="I378">
            <v>-789940</v>
          </cell>
        </row>
        <row r="379">
          <cell r="F379" t="str">
            <v>CAMT/5753045</v>
          </cell>
          <cell r="G379">
            <v>-2915008.3199999901</v>
          </cell>
          <cell r="H379">
            <v>887019.41</v>
          </cell>
          <cell r="I379">
            <v>-3802027.73</v>
          </cell>
        </row>
        <row r="380">
          <cell r="F380" t="str">
            <v>CAMT/5753050</v>
          </cell>
          <cell r="G380">
            <v>-7500</v>
          </cell>
          <cell r="H380">
            <v>-4000</v>
          </cell>
          <cell r="I380">
            <v>-3500</v>
          </cell>
        </row>
        <row r="381">
          <cell r="F381" t="str">
            <v>CAMT/5753055</v>
          </cell>
          <cell r="G381">
            <v>255854.63</v>
          </cell>
          <cell r="H381">
            <v>-69000</v>
          </cell>
          <cell r="I381">
            <v>324854.63</v>
          </cell>
        </row>
        <row r="382">
          <cell r="F382" t="str">
            <v>CAMT/5753060</v>
          </cell>
          <cell r="G382">
            <v>18840</v>
          </cell>
          <cell r="H382">
            <v>20765.139999999901</v>
          </cell>
          <cell r="I382">
            <v>-1925.14</v>
          </cell>
        </row>
        <row r="383">
          <cell r="F383" t="str">
            <v>CAMT/5753070</v>
          </cell>
          <cell r="G383">
            <v>0</v>
          </cell>
          <cell r="H383">
            <v>-4000</v>
          </cell>
          <cell r="I383">
            <v>4000</v>
          </cell>
        </row>
        <row r="384">
          <cell r="F384" t="str">
            <v>CAMT/5753075</v>
          </cell>
          <cell r="G384">
            <v>-1813000</v>
          </cell>
          <cell r="H384">
            <v>-380800</v>
          </cell>
          <cell r="I384">
            <v>-1432200</v>
          </cell>
        </row>
        <row r="385">
          <cell r="F385" t="str">
            <v>CAMT/5753080</v>
          </cell>
          <cell r="G385">
            <v>-15000</v>
          </cell>
          <cell r="H385">
            <v>-104000</v>
          </cell>
          <cell r="I385">
            <v>89000</v>
          </cell>
        </row>
        <row r="386">
          <cell r="F386" t="str">
            <v>CAMT/5753085</v>
          </cell>
          <cell r="G386">
            <v>0</v>
          </cell>
          <cell r="H386">
            <v>0</v>
          </cell>
          <cell r="I386">
            <v>0</v>
          </cell>
        </row>
        <row r="387">
          <cell r="F387" t="str">
            <v>CAMT/5753090</v>
          </cell>
          <cell r="G387">
            <v>-2207968.3199999901</v>
          </cell>
          <cell r="H387">
            <v>-12645752.49</v>
          </cell>
          <cell r="I387">
            <v>10437784.17</v>
          </cell>
        </row>
        <row r="388">
          <cell r="F388" t="str">
            <v>CAMT/5753095</v>
          </cell>
          <cell r="G388">
            <v>-5374112.4900000002</v>
          </cell>
          <cell r="H388">
            <v>-9536772.1899999902</v>
          </cell>
          <cell r="I388">
            <v>4162659.7</v>
          </cell>
        </row>
        <row r="389">
          <cell r="F389" t="str">
            <v>CAMT/5753988</v>
          </cell>
          <cell r="G389">
            <v>0</v>
          </cell>
          <cell r="H389">
            <v>0</v>
          </cell>
          <cell r="I389">
            <v>0</v>
          </cell>
        </row>
        <row r="390">
          <cell r="F390" t="str">
            <v>CAMT/5754010</v>
          </cell>
          <cell r="G390">
            <v>-427562.63</v>
          </cell>
          <cell r="H390">
            <v>4879.25</v>
          </cell>
          <cell r="I390">
            <v>-432441.88</v>
          </cell>
        </row>
        <row r="391">
          <cell r="F391" t="str">
            <v>CAMT/5754020</v>
          </cell>
          <cell r="G391">
            <v>-2783841.5899999901</v>
          </cell>
          <cell r="H391">
            <v>-1997238.52</v>
          </cell>
          <cell r="I391">
            <v>-786603.06999999902</v>
          </cell>
        </row>
        <row r="392">
          <cell r="F392" t="str">
            <v>CAMT/5754988</v>
          </cell>
          <cell r="G392">
            <v>0</v>
          </cell>
          <cell r="H392">
            <v>0</v>
          </cell>
          <cell r="I392">
            <v>0</v>
          </cell>
        </row>
        <row r="393">
          <cell r="F393" t="str">
            <v>CAMT/5755010</v>
          </cell>
          <cell r="G393">
            <v>-123723.73</v>
          </cell>
          <cell r="H393">
            <v>12673.299999999899</v>
          </cell>
          <cell r="I393">
            <v>-136397.03</v>
          </cell>
        </row>
        <row r="394">
          <cell r="F394" t="str">
            <v>CAMT/5755020</v>
          </cell>
          <cell r="G394">
            <v>-247442.829999999</v>
          </cell>
          <cell r="H394">
            <v>26725.200000000001</v>
          </cell>
          <cell r="I394">
            <v>-274168.03000000003</v>
          </cell>
        </row>
        <row r="395">
          <cell r="F395" t="str">
            <v>CAMT/5755030</v>
          </cell>
          <cell r="G395">
            <v>-173212.47</v>
          </cell>
          <cell r="H395">
            <v>17842.93</v>
          </cell>
          <cell r="I395">
            <v>-191055.399999999</v>
          </cell>
        </row>
        <row r="396">
          <cell r="F396" t="str">
            <v>CAMT/5755040</v>
          </cell>
          <cell r="G396">
            <v>-2100634.64</v>
          </cell>
          <cell r="H396">
            <v>-7053448.8200000003</v>
          </cell>
          <cell r="I396">
            <v>4952814.1799999904</v>
          </cell>
        </row>
        <row r="397">
          <cell r="F397" t="str">
            <v>CAMT/5755050</v>
          </cell>
          <cell r="G397">
            <v>-187894.7</v>
          </cell>
          <cell r="H397">
            <v>-630724.39</v>
          </cell>
          <cell r="I397">
            <v>442829.69</v>
          </cell>
        </row>
        <row r="398">
          <cell r="F398" t="str">
            <v>CAMT/5755060</v>
          </cell>
          <cell r="G398">
            <v>-56959.65</v>
          </cell>
          <cell r="H398">
            <v>-58761.440000000002</v>
          </cell>
          <cell r="I398">
            <v>1801.79</v>
          </cell>
        </row>
        <row r="399">
          <cell r="F399" t="str">
            <v>CAMT/5756010</v>
          </cell>
          <cell r="G399">
            <v>581177.30000000005</v>
          </cell>
          <cell r="H399">
            <v>401609.799999999</v>
          </cell>
          <cell r="I399">
            <v>179567.5</v>
          </cell>
        </row>
        <row r="400">
          <cell r="F400" t="str">
            <v>CAMT/5756020</v>
          </cell>
          <cell r="G400">
            <v>-581177.30000000005</v>
          </cell>
          <cell r="H400">
            <v>-401609.799999999</v>
          </cell>
          <cell r="I400">
            <v>-179567.5</v>
          </cell>
        </row>
        <row r="401">
          <cell r="F401" t="str">
            <v>CAMT/5757010</v>
          </cell>
          <cell r="G401">
            <v>-1611072.62</v>
          </cell>
          <cell r="H401">
            <v>-1128024.8400000001</v>
          </cell>
          <cell r="I401">
            <v>-483047.78</v>
          </cell>
        </row>
        <row r="402">
          <cell r="F402" t="str">
            <v>CAMT/5757011</v>
          </cell>
          <cell r="G402">
            <v>-163561.019999999</v>
          </cell>
          <cell r="H402">
            <v>-304826.84000000003</v>
          </cell>
          <cell r="I402">
            <v>141265.82</v>
          </cell>
        </row>
        <row r="403">
          <cell r="F403" t="str">
            <v>CAMT/5757015</v>
          </cell>
          <cell r="G403">
            <v>0</v>
          </cell>
          <cell r="H403">
            <v>0</v>
          </cell>
          <cell r="I403">
            <v>0</v>
          </cell>
        </row>
        <row r="404">
          <cell r="F404" t="str">
            <v>CAMT/5757020</v>
          </cell>
          <cell r="G404">
            <v>8299.85</v>
          </cell>
          <cell r="H404">
            <v>-15449.15</v>
          </cell>
          <cell r="I404">
            <v>23749</v>
          </cell>
        </row>
        <row r="405">
          <cell r="F405" t="str">
            <v>CAMT/5757030</v>
          </cell>
          <cell r="G405">
            <v>14111501.98</v>
          </cell>
          <cell r="H405">
            <v>8406684.3900000006</v>
          </cell>
          <cell r="I405">
            <v>5704817.5899999896</v>
          </cell>
        </row>
        <row r="406">
          <cell r="F406" t="str">
            <v>CAMT/5757035</v>
          </cell>
          <cell r="G406">
            <v>19964.88</v>
          </cell>
          <cell r="H406">
            <v>5053.6599999999899</v>
          </cell>
          <cell r="I406">
            <v>14911.219999999899</v>
          </cell>
        </row>
        <row r="407">
          <cell r="F407" t="str">
            <v>CAMT/5757040</v>
          </cell>
          <cell r="G407">
            <v>46237099.130000003</v>
          </cell>
          <cell r="H407">
            <v>15149795.720000001</v>
          </cell>
          <cell r="I407">
            <v>31087303.41</v>
          </cell>
        </row>
        <row r="408">
          <cell r="F408" t="str">
            <v>CAMT/5757050</v>
          </cell>
          <cell r="G408">
            <v>10902650.439999901</v>
          </cell>
          <cell r="H408">
            <v>8735250.7699999902</v>
          </cell>
          <cell r="I408">
            <v>2167399.6699999901</v>
          </cell>
        </row>
        <row r="409">
          <cell r="F409" t="str">
            <v>CAMT/5757060</v>
          </cell>
          <cell r="G409">
            <v>165063.109999999</v>
          </cell>
          <cell r="H409">
            <v>2670263.1699999901</v>
          </cell>
          <cell r="I409">
            <v>-2505200.06</v>
          </cell>
        </row>
        <row r="410">
          <cell r="F410" t="str">
            <v>CAMT/5757070</v>
          </cell>
          <cell r="G410">
            <v>56703.169999999896</v>
          </cell>
          <cell r="H410">
            <v>-74747.63</v>
          </cell>
          <cell r="I410">
            <v>131450.799999999</v>
          </cell>
        </row>
        <row r="411">
          <cell r="F411" t="str">
            <v>CAMT/5757080</v>
          </cell>
          <cell r="G411">
            <v>0</v>
          </cell>
          <cell r="H411">
            <v>0</v>
          </cell>
          <cell r="I411">
            <v>0</v>
          </cell>
        </row>
        <row r="412">
          <cell r="F412" t="str">
            <v>CAMT/5757090</v>
          </cell>
          <cell r="G412">
            <v>-447720</v>
          </cell>
          <cell r="H412">
            <v>-65058</v>
          </cell>
          <cell r="I412">
            <v>-382662</v>
          </cell>
        </row>
        <row r="413">
          <cell r="F413" t="str">
            <v>CAMT/5757877</v>
          </cell>
          <cell r="G413">
            <v>0</v>
          </cell>
          <cell r="H413">
            <v>0</v>
          </cell>
          <cell r="I413">
            <v>0</v>
          </cell>
        </row>
        <row r="414">
          <cell r="F414" t="str">
            <v>CAMT/5757910</v>
          </cell>
          <cell r="G414">
            <v>0</v>
          </cell>
          <cell r="H414">
            <v>0</v>
          </cell>
          <cell r="I414">
            <v>0</v>
          </cell>
        </row>
        <row r="415">
          <cell r="F415" t="str">
            <v>CAMT/5757977</v>
          </cell>
          <cell r="G415">
            <v>0</v>
          </cell>
          <cell r="H415">
            <v>0</v>
          </cell>
          <cell r="I415">
            <v>0</v>
          </cell>
        </row>
        <row r="416">
          <cell r="F416" t="str">
            <v>CAMT/5757989</v>
          </cell>
          <cell r="G416">
            <v>0</v>
          </cell>
          <cell r="H416">
            <v>5602591</v>
          </cell>
          <cell r="I416">
            <v>-5602591</v>
          </cell>
        </row>
        <row r="417">
          <cell r="F417" t="str">
            <v>CAMT/5758010</v>
          </cell>
          <cell r="G417">
            <v>-17535.1699999999</v>
          </cell>
          <cell r="H417">
            <v>-3338.6799999999898</v>
          </cell>
          <cell r="I417">
            <v>-14196.49</v>
          </cell>
        </row>
        <row r="418">
          <cell r="F418" t="str">
            <v>CAMT/5758020</v>
          </cell>
          <cell r="G418">
            <v>-34831.779999999897</v>
          </cell>
          <cell r="H418">
            <v>-6157.7399999999898</v>
          </cell>
          <cell r="I418">
            <v>-28674.04</v>
          </cell>
        </row>
        <row r="419">
          <cell r="F419" t="str">
            <v>CAMT/5758030</v>
          </cell>
          <cell r="G419">
            <v>-24621.72</v>
          </cell>
          <cell r="H419">
            <v>-4595.26</v>
          </cell>
          <cell r="I419">
            <v>-20026.459999999901</v>
          </cell>
        </row>
        <row r="420">
          <cell r="F420" t="str">
            <v>CAMT/5758040</v>
          </cell>
          <cell r="G420">
            <v>-272310.08</v>
          </cell>
          <cell r="H420">
            <v>-368594.859999999</v>
          </cell>
          <cell r="I420">
            <v>96284.779999999897</v>
          </cell>
        </row>
        <row r="421">
          <cell r="F421" t="str">
            <v>CAMT/5758050</v>
          </cell>
          <cell r="G421">
            <v>-24359.06</v>
          </cell>
          <cell r="H421">
            <v>-32919.69</v>
          </cell>
          <cell r="I421">
            <v>8560.6299999999901</v>
          </cell>
        </row>
        <row r="422">
          <cell r="F422" t="str">
            <v>CAMT/5758060</v>
          </cell>
          <cell r="G422">
            <v>-9364.1299999999901</v>
          </cell>
          <cell r="H422">
            <v>-7163.18</v>
          </cell>
          <cell r="I422">
            <v>-2200.9499999999898</v>
          </cell>
        </row>
        <row r="423">
          <cell r="F423" t="str">
            <v>CAMT/5759000</v>
          </cell>
          <cell r="G423">
            <v>0</v>
          </cell>
          <cell r="H423">
            <v>0</v>
          </cell>
          <cell r="I423">
            <v>0</v>
          </cell>
        </row>
        <row r="424">
          <cell r="F424" t="str">
            <v>CAMT/5759988</v>
          </cell>
          <cell r="G424">
            <v>0</v>
          </cell>
          <cell r="H424">
            <v>0</v>
          </cell>
          <cell r="I424">
            <v>0</v>
          </cell>
        </row>
        <row r="425">
          <cell r="F425" t="str">
            <v>CAMT/5801010</v>
          </cell>
          <cell r="G425">
            <v>-60207171.3699999</v>
          </cell>
          <cell r="H425">
            <v>-60482721.68</v>
          </cell>
          <cell r="I425">
            <v>275550.31</v>
          </cell>
        </row>
        <row r="426">
          <cell r="F426" t="str">
            <v>CAMT/5801020</v>
          </cell>
          <cell r="G426">
            <v>-8291901.1100000003</v>
          </cell>
          <cell r="H426">
            <v>-20661128.039999899</v>
          </cell>
          <cell r="I426">
            <v>12369226.93</v>
          </cell>
        </row>
        <row r="427">
          <cell r="F427" t="str">
            <v>CAMT/5801030</v>
          </cell>
          <cell r="G427">
            <v>18973881.050000001</v>
          </cell>
          <cell r="H427">
            <v>16227283.65</v>
          </cell>
          <cell r="I427">
            <v>2746597.3999999901</v>
          </cell>
        </row>
        <row r="428">
          <cell r="F428" t="str">
            <v>CAMT/5801040</v>
          </cell>
          <cell r="G428">
            <v>-11673799.1199999</v>
          </cell>
          <cell r="H428">
            <v>-15314458.9</v>
          </cell>
          <cell r="I428">
            <v>3640659.77999999</v>
          </cell>
        </row>
        <row r="429">
          <cell r="F429" t="str">
            <v>CAMT/5801042</v>
          </cell>
          <cell r="G429">
            <v>-10637197.7899999</v>
          </cell>
          <cell r="H429">
            <v>-8585535.3800000008</v>
          </cell>
          <cell r="I429">
            <v>-2051662.4099999899</v>
          </cell>
        </row>
        <row r="430">
          <cell r="F430" t="str">
            <v>CAMT/5801044</v>
          </cell>
          <cell r="G430">
            <v>-105072889.81</v>
          </cell>
          <cell r="H430">
            <v>-181554934.919999</v>
          </cell>
          <cell r="I430">
            <v>76482045.109999895</v>
          </cell>
        </row>
        <row r="431">
          <cell r="F431" t="str">
            <v>CAMT/5801046</v>
          </cell>
          <cell r="G431">
            <v>35313.639999999898</v>
          </cell>
          <cell r="H431">
            <v>-189674.31</v>
          </cell>
          <cell r="I431">
            <v>224987.95</v>
          </cell>
        </row>
        <row r="432">
          <cell r="F432" t="str">
            <v>CAMT/5801050</v>
          </cell>
          <cell r="G432">
            <v>-4570769.4800000004</v>
          </cell>
          <cell r="H432">
            <v>-5280702.6299999896</v>
          </cell>
          <cell r="I432">
            <v>709933.15</v>
          </cell>
        </row>
        <row r="433">
          <cell r="F433" t="str">
            <v>CAMT/5801052</v>
          </cell>
          <cell r="G433">
            <v>-166044770.43000001</v>
          </cell>
          <cell r="H433">
            <v>-120944733.78</v>
          </cell>
          <cell r="I433">
            <v>-45100036.649999902</v>
          </cell>
        </row>
        <row r="434">
          <cell r="F434" t="str">
            <v>CAMT/5801054</v>
          </cell>
          <cell r="G434">
            <v>-155625596.31999901</v>
          </cell>
          <cell r="H434">
            <v>-182842053.13</v>
          </cell>
          <cell r="I434">
            <v>27216456.809999902</v>
          </cell>
        </row>
        <row r="435">
          <cell r="F435" t="str">
            <v>CAMT/5801056</v>
          </cell>
          <cell r="G435">
            <v>-886686.60999999905</v>
          </cell>
          <cell r="H435">
            <v>327805.65999999898</v>
          </cell>
          <cell r="I435">
            <v>-1214492.27</v>
          </cell>
        </row>
        <row r="436">
          <cell r="F436" t="str">
            <v>CAMT/5801070</v>
          </cell>
          <cell r="G436">
            <v>-59755053.530000001</v>
          </cell>
          <cell r="H436">
            <v>-21523903.02</v>
          </cell>
          <cell r="I436">
            <v>-38231150.509999901</v>
          </cell>
        </row>
        <row r="437">
          <cell r="F437" t="str">
            <v>CAMT/5801072</v>
          </cell>
          <cell r="G437">
            <v>-11668123.380000001</v>
          </cell>
          <cell r="H437">
            <v>-6112975.6299999896</v>
          </cell>
          <cell r="I437">
            <v>-5555147.75</v>
          </cell>
        </row>
        <row r="438">
          <cell r="F438" t="str">
            <v>CAMT/5801074</v>
          </cell>
          <cell r="G438">
            <v>-10090934.18</v>
          </cell>
          <cell r="H438">
            <v>-14349249.43</v>
          </cell>
          <cell r="I438">
            <v>4258315.25</v>
          </cell>
        </row>
        <row r="439">
          <cell r="F439" t="str">
            <v>CAMT/5801078</v>
          </cell>
          <cell r="G439">
            <v>0</v>
          </cell>
          <cell r="H439">
            <v>0</v>
          </cell>
          <cell r="I439">
            <v>0</v>
          </cell>
        </row>
        <row r="440">
          <cell r="F440" t="str">
            <v>CAMT/5801100</v>
          </cell>
          <cell r="G440">
            <v>-4461465.5</v>
          </cell>
          <cell r="H440">
            <v>-2582409.9399999902</v>
          </cell>
          <cell r="I440">
            <v>-1879055.56</v>
          </cell>
        </row>
        <row r="441">
          <cell r="F441" t="str">
            <v>CAMT/5801110</v>
          </cell>
          <cell r="G441">
            <v>15290936.51</v>
          </cell>
          <cell r="H441">
            <v>27027787.170000002</v>
          </cell>
          <cell r="I441">
            <v>-11736850.66</v>
          </cell>
        </row>
        <row r="442">
          <cell r="F442" t="str">
            <v>CAMT/5801120</v>
          </cell>
          <cell r="G442">
            <v>3206022.39</v>
          </cell>
          <cell r="H442">
            <v>1964524.1599999899</v>
          </cell>
          <cell r="I442">
            <v>1241498.23</v>
          </cell>
        </row>
        <row r="443">
          <cell r="F443" t="str">
            <v>CAMT/5801130</v>
          </cell>
          <cell r="G443">
            <v>-519782.21</v>
          </cell>
          <cell r="H443">
            <v>-1655</v>
          </cell>
          <cell r="I443">
            <v>-518127.21</v>
          </cell>
        </row>
        <row r="444">
          <cell r="F444" t="str">
            <v>CAMT/5801500</v>
          </cell>
          <cell r="G444">
            <v>-19333328.57</v>
          </cell>
          <cell r="H444">
            <v>-38368181.649999902</v>
          </cell>
          <cell r="I444">
            <v>19034853.079999901</v>
          </cell>
        </row>
        <row r="445">
          <cell r="F445" t="str">
            <v>CAMT/5801510</v>
          </cell>
          <cell r="G445">
            <v>-13068.35</v>
          </cell>
          <cell r="H445">
            <v>71912.979999999894</v>
          </cell>
          <cell r="I445">
            <v>-84981.33</v>
          </cell>
        </row>
        <row r="446">
          <cell r="F446" t="str">
            <v>CAMT/5901010</v>
          </cell>
          <cell r="G446">
            <v>-4531.2700000000004</v>
          </cell>
          <cell r="H446">
            <v>-9049.3700000000008</v>
          </cell>
          <cell r="I446">
            <v>4518.1000000000004</v>
          </cell>
        </row>
        <row r="447">
          <cell r="F447" t="str">
            <v>CAMT/5901020</v>
          </cell>
          <cell r="G447">
            <v>-563.15999999999894</v>
          </cell>
          <cell r="H447">
            <v>-3702.75</v>
          </cell>
          <cell r="I447">
            <v>3139.59</v>
          </cell>
        </row>
        <row r="448">
          <cell r="F448" t="str">
            <v>CAMT/5901030</v>
          </cell>
          <cell r="G448">
            <v>-264</v>
          </cell>
          <cell r="H448">
            <v>-60178.25</v>
          </cell>
          <cell r="I448">
            <v>59914.25</v>
          </cell>
        </row>
        <row r="449">
          <cell r="F449" t="str">
            <v>CAMT/5901040</v>
          </cell>
          <cell r="G449">
            <v>-4635.46</v>
          </cell>
          <cell r="H449">
            <v>-1787.73</v>
          </cell>
          <cell r="I449">
            <v>-2847.73</v>
          </cell>
        </row>
        <row r="450">
          <cell r="F450" t="str">
            <v>CAMT/5901050</v>
          </cell>
          <cell r="G450">
            <v>0</v>
          </cell>
          <cell r="H450">
            <v>-12.13</v>
          </cell>
          <cell r="I450">
            <v>12.13</v>
          </cell>
        </row>
        <row r="451">
          <cell r="F451" t="str">
            <v>CAMT/5901060</v>
          </cell>
          <cell r="G451">
            <v>-200</v>
          </cell>
          <cell r="H451">
            <v>-3235.17</v>
          </cell>
          <cell r="I451">
            <v>3035.17</v>
          </cell>
        </row>
        <row r="452">
          <cell r="F452" t="str">
            <v>CAMT/5901065</v>
          </cell>
          <cell r="G452">
            <v>0</v>
          </cell>
          <cell r="H452">
            <v>0</v>
          </cell>
          <cell r="I452">
            <v>0</v>
          </cell>
        </row>
        <row r="453">
          <cell r="F453" t="str">
            <v>CAMT/5901070</v>
          </cell>
          <cell r="G453">
            <v>0</v>
          </cell>
          <cell r="H453">
            <v>0</v>
          </cell>
          <cell r="I453">
            <v>0</v>
          </cell>
        </row>
        <row r="454">
          <cell r="F454" t="str">
            <v>CAMT/5901075</v>
          </cell>
          <cell r="G454">
            <v>0</v>
          </cell>
          <cell r="H454">
            <v>0</v>
          </cell>
          <cell r="I454">
            <v>0</v>
          </cell>
        </row>
        <row r="455">
          <cell r="F455" t="str">
            <v>CAMT/5901080</v>
          </cell>
          <cell r="G455">
            <v>0</v>
          </cell>
          <cell r="H455">
            <v>0</v>
          </cell>
          <cell r="I455">
            <v>0</v>
          </cell>
        </row>
        <row r="456">
          <cell r="F456" t="str">
            <v>CAMT/5901085</v>
          </cell>
          <cell r="G456">
            <v>0</v>
          </cell>
          <cell r="H456">
            <v>0</v>
          </cell>
          <cell r="I456">
            <v>0</v>
          </cell>
        </row>
        <row r="457">
          <cell r="F457" t="str">
            <v>CAMT/5901097</v>
          </cell>
          <cell r="G457">
            <v>0</v>
          </cell>
          <cell r="H457">
            <v>0</v>
          </cell>
          <cell r="I457">
            <v>0</v>
          </cell>
        </row>
        <row r="458">
          <cell r="F458" t="str">
            <v>CAMT/5901110</v>
          </cell>
          <cell r="G458">
            <v>0</v>
          </cell>
          <cell r="H458">
            <v>0</v>
          </cell>
          <cell r="I458">
            <v>0</v>
          </cell>
        </row>
        <row r="459">
          <cell r="F459" t="str">
            <v>CAMT/5901120</v>
          </cell>
          <cell r="G459">
            <v>0</v>
          </cell>
          <cell r="H459">
            <v>0</v>
          </cell>
          <cell r="I459">
            <v>0</v>
          </cell>
        </row>
        <row r="460">
          <cell r="F460" t="str">
            <v>CAMT/6010010</v>
          </cell>
          <cell r="G460">
            <v>26857125.84</v>
          </cell>
          <cell r="H460">
            <v>26439338.239999902</v>
          </cell>
          <cell r="I460">
            <v>417787.59999999899</v>
          </cell>
        </row>
        <row r="461">
          <cell r="F461" t="str">
            <v>CAMT/6010022</v>
          </cell>
          <cell r="G461">
            <v>89162</v>
          </cell>
          <cell r="H461">
            <v>0</v>
          </cell>
          <cell r="I461">
            <v>89162</v>
          </cell>
        </row>
        <row r="462">
          <cell r="F462" t="str">
            <v>CAMT/6010024</v>
          </cell>
          <cell r="G462">
            <v>7115.6199999999899</v>
          </cell>
          <cell r="H462">
            <v>0</v>
          </cell>
          <cell r="I462">
            <v>7115.6199999999899</v>
          </cell>
        </row>
        <row r="463">
          <cell r="F463" t="str">
            <v>CAMT/6010026</v>
          </cell>
          <cell r="G463">
            <v>13907094.91</v>
          </cell>
          <cell r="H463">
            <v>26416233.739999902</v>
          </cell>
          <cell r="I463">
            <v>-12509138.83</v>
          </cell>
        </row>
        <row r="464">
          <cell r="F464" t="str">
            <v>CAMT/6012010</v>
          </cell>
          <cell r="G464">
            <v>63575620.670000002</v>
          </cell>
          <cell r="H464">
            <v>67080819.450000003</v>
          </cell>
          <cell r="I464">
            <v>-3505198.77999999</v>
          </cell>
        </row>
        <row r="465">
          <cell r="F465" t="str">
            <v>CAMT/6012015</v>
          </cell>
          <cell r="G465">
            <v>13766775.960000001</v>
          </cell>
          <cell r="H465">
            <v>14918488.7899999</v>
          </cell>
          <cell r="I465">
            <v>-1151712.83</v>
          </cell>
        </row>
        <row r="466">
          <cell r="F466" t="str">
            <v>CAMT/6012020</v>
          </cell>
          <cell r="G466">
            <v>2180125.91</v>
          </cell>
          <cell r="H466">
            <v>5253817.28</v>
          </cell>
          <cell r="I466">
            <v>-3073691.37</v>
          </cell>
        </row>
        <row r="467">
          <cell r="F467" t="str">
            <v>CAMT/6012025</v>
          </cell>
          <cell r="G467">
            <v>1720654.01</v>
          </cell>
          <cell r="H467">
            <v>3051767.99</v>
          </cell>
          <cell r="I467">
            <v>-1331113.98</v>
          </cell>
        </row>
        <row r="468">
          <cell r="F468" t="str">
            <v>CAMT/6012040</v>
          </cell>
          <cell r="G468">
            <v>27858659.800000001</v>
          </cell>
          <cell r="H468">
            <v>25430931.289999899</v>
          </cell>
          <cell r="I468">
            <v>2427728.50999999</v>
          </cell>
        </row>
        <row r="469">
          <cell r="F469" t="str">
            <v>CAMT/6012045</v>
          </cell>
          <cell r="G469">
            <v>1736176.1899999899</v>
          </cell>
          <cell r="H469">
            <v>4674699.6699999897</v>
          </cell>
          <cell r="I469">
            <v>-2938523.48</v>
          </cell>
        </row>
        <row r="470">
          <cell r="F470" t="str">
            <v>CAMT/6012047</v>
          </cell>
          <cell r="G470">
            <v>72461742.980000004</v>
          </cell>
          <cell r="H470">
            <v>15608.93</v>
          </cell>
          <cell r="I470">
            <v>72446134.049999893</v>
          </cell>
        </row>
        <row r="471">
          <cell r="F471" t="str">
            <v>CAMT/6012050</v>
          </cell>
          <cell r="G471">
            <v>15404714.01</v>
          </cell>
          <cell r="H471">
            <v>13658505.26</v>
          </cell>
          <cell r="I471">
            <v>1746208.75</v>
          </cell>
        </row>
        <row r="472">
          <cell r="F472" t="str">
            <v>CAMT/6012055</v>
          </cell>
          <cell r="G472">
            <v>5098691</v>
          </cell>
          <cell r="H472">
            <v>1235944</v>
          </cell>
          <cell r="I472">
            <v>3862747</v>
          </cell>
        </row>
        <row r="473">
          <cell r="F473" t="str">
            <v>CAMT/6012056</v>
          </cell>
          <cell r="G473">
            <v>79640.059999999896</v>
          </cell>
          <cell r="H473">
            <v>-21057.99</v>
          </cell>
          <cell r="I473">
            <v>100698.05</v>
          </cell>
        </row>
        <row r="474">
          <cell r="F474" t="str">
            <v>CAMT/6012060</v>
          </cell>
          <cell r="G474">
            <v>3602774.96</v>
          </cell>
          <cell r="H474">
            <v>7163983.3499999903</v>
          </cell>
          <cell r="I474">
            <v>-3561208.39</v>
          </cell>
        </row>
        <row r="475">
          <cell r="F475" t="str">
            <v>CAMT/6012065</v>
          </cell>
          <cell r="G475">
            <v>6511586.9900000002</v>
          </cell>
          <cell r="H475">
            <v>3938131.77</v>
          </cell>
          <cell r="I475">
            <v>2573455.2200000002</v>
          </cell>
        </row>
        <row r="476">
          <cell r="F476" t="str">
            <v>CAMT/6012066</v>
          </cell>
          <cell r="G476">
            <v>5123.84</v>
          </cell>
          <cell r="H476">
            <v>0</v>
          </cell>
          <cell r="I476">
            <v>5123.84</v>
          </cell>
        </row>
        <row r="477">
          <cell r="F477" t="str">
            <v>CAMT/6012067</v>
          </cell>
          <cell r="G477">
            <v>292753.77</v>
          </cell>
          <cell r="H477">
            <v>228435.489999999</v>
          </cell>
          <cell r="I477">
            <v>64318.279999999897</v>
          </cell>
        </row>
        <row r="478">
          <cell r="F478" t="str">
            <v>CAMT/6012070</v>
          </cell>
          <cell r="G478">
            <v>-1027323.58</v>
          </cell>
          <cell r="H478">
            <v>-663627.96999999904</v>
          </cell>
          <cell r="I478">
            <v>-363695.609999999</v>
          </cell>
        </row>
        <row r="479">
          <cell r="F479" t="str">
            <v>CAMT/6012075</v>
          </cell>
          <cell r="G479">
            <v>-80242.429999999906</v>
          </cell>
          <cell r="H479">
            <v>-126153.48</v>
          </cell>
          <cell r="I479">
            <v>45911.05</v>
          </cell>
        </row>
        <row r="480">
          <cell r="F480" t="str">
            <v>CAMT/6012085</v>
          </cell>
          <cell r="G480">
            <v>-117026.86</v>
          </cell>
          <cell r="H480">
            <v>-55241.029999999897</v>
          </cell>
          <cell r="I480">
            <v>-61785.83</v>
          </cell>
        </row>
        <row r="481">
          <cell r="F481" t="str">
            <v>CAMT/6012090</v>
          </cell>
          <cell r="G481">
            <v>0</v>
          </cell>
          <cell r="H481">
            <v>0</v>
          </cell>
          <cell r="I481">
            <v>0</v>
          </cell>
        </row>
        <row r="482">
          <cell r="F482" t="str">
            <v>CAMT/6012095</v>
          </cell>
          <cell r="G482">
            <v>1393180.72</v>
          </cell>
          <cell r="H482">
            <v>1812441.6499999899</v>
          </cell>
          <cell r="I482">
            <v>-419260.929999999</v>
          </cell>
        </row>
        <row r="483">
          <cell r="F483" t="str">
            <v>CAMT/6012105</v>
          </cell>
          <cell r="G483">
            <v>2879.9099999999899</v>
          </cell>
          <cell r="H483">
            <v>7564.9499999999898</v>
          </cell>
          <cell r="I483">
            <v>-4685.04</v>
          </cell>
        </row>
        <row r="484">
          <cell r="F484" t="str">
            <v>CAMT/6012110</v>
          </cell>
          <cell r="G484">
            <v>55203.41</v>
          </cell>
          <cell r="H484">
            <v>56539.699999999903</v>
          </cell>
          <cell r="I484">
            <v>-1336.29</v>
          </cell>
        </row>
        <row r="485">
          <cell r="F485" t="str">
            <v>CAMT/6019010</v>
          </cell>
          <cell r="G485">
            <v>-263973.45</v>
          </cell>
          <cell r="H485">
            <v>-290950.34000000003</v>
          </cell>
          <cell r="I485">
            <v>26976.889999999901</v>
          </cell>
        </row>
        <row r="486">
          <cell r="F486" t="str">
            <v>CAMT/6019015</v>
          </cell>
          <cell r="G486">
            <v>-557789.72999999905</v>
          </cell>
          <cell r="H486">
            <v>-471699.81</v>
          </cell>
          <cell r="I486">
            <v>-86089.919999999896</v>
          </cell>
        </row>
        <row r="487">
          <cell r="F487" t="str">
            <v>CAMT/6019100</v>
          </cell>
          <cell r="G487">
            <v>218022.67</v>
          </cell>
          <cell r="H487">
            <v>360293.46999999898</v>
          </cell>
          <cell r="I487">
            <v>-142270.799999999</v>
          </cell>
        </row>
        <row r="488">
          <cell r="F488" t="str">
            <v>CAMT/6019110</v>
          </cell>
          <cell r="G488">
            <v>9285481.5700000003</v>
          </cell>
          <cell r="H488">
            <v>-8228578.8300000001</v>
          </cell>
          <cell r="I488">
            <v>17514060.399999902</v>
          </cell>
        </row>
        <row r="489">
          <cell r="F489" t="str">
            <v>CAMT/6019177</v>
          </cell>
          <cell r="G489">
            <v>0</v>
          </cell>
          <cell r="H489">
            <v>0</v>
          </cell>
          <cell r="I489">
            <v>0</v>
          </cell>
        </row>
        <row r="490">
          <cell r="F490" t="str">
            <v>CAMT/6019188</v>
          </cell>
          <cell r="G490">
            <v>-414023.34999999899</v>
          </cell>
          <cell r="H490">
            <v>43000.36</v>
          </cell>
          <cell r="I490">
            <v>-457023.71</v>
          </cell>
        </row>
        <row r="491">
          <cell r="F491" t="str">
            <v>CAMT/6019277</v>
          </cell>
          <cell r="G491">
            <v>-0.01</v>
          </cell>
          <cell r="H491">
            <v>0</v>
          </cell>
          <cell r="I491">
            <v>-0.01</v>
          </cell>
        </row>
        <row r="492">
          <cell r="F492" t="str">
            <v>CAMT/6019288</v>
          </cell>
          <cell r="G492">
            <v>-166.22</v>
          </cell>
          <cell r="H492">
            <v>145058.929999999</v>
          </cell>
          <cell r="I492">
            <v>-145225.149999999</v>
          </cell>
        </row>
        <row r="493">
          <cell r="F493" t="str">
            <v>CAMT/6019377</v>
          </cell>
          <cell r="G493">
            <v>28375.959999999901</v>
          </cell>
          <cell r="H493">
            <v>0</v>
          </cell>
          <cell r="I493">
            <v>28375.959999999901</v>
          </cell>
        </row>
        <row r="494">
          <cell r="F494" t="str">
            <v>CAMT/6019388</v>
          </cell>
          <cell r="G494">
            <v>-1816.71</v>
          </cell>
          <cell r="H494">
            <v>-30693.54</v>
          </cell>
          <cell r="I494">
            <v>28876.83</v>
          </cell>
        </row>
        <row r="495">
          <cell r="F495" t="str">
            <v>CAMT/6019930</v>
          </cell>
          <cell r="G495">
            <v>-8660.76</v>
          </cell>
          <cell r="H495">
            <v>-1240.96</v>
          </cell>
          <cell r="I495">
            <v>-7419.8</v>
          </cell>
        </row>
        <row r="496">
          <cell r="F496" t="str">
            <v>CAMT/6019931</v>
          </cell>
          <cell r="G496">
            <v>0</v>
          </cell>
          <cell r="H496">
            <v>-338.23</v>
          </cell>
          <cell r="I496">
            <v>338.23</v>
          </cell>
        </row>
        <row r="497">
          <cell r="F497" t="str">
            <v>CAMT/6019932</v>
          </cell>
          <cell r="G497">
            <v>0</v>
          </cell>
          <cell r="H497">
            <v>-78.519999999999897</v>
          </cell>
          <cell r="I497">
            <v>78.519999999999897</v>
          </cell>
        </row>
        <row r="498">
          <cell r="F498" t="str">
            <v>CAMT/6019933</v>
          </cell>
          <cell r="G498">
            <v>0</v>
          </cell>
          <cell r="H498">
            <v>-102.12</v>
          </cell>
          <cell r="I498">
            <v>102.12</v>
          </cell>
        </row>
        <row r="499">
          <cell r="F499" t="str">
            <v>CAMT/6019934</v>
          </cell>
          <cell r="G499">
            <v>0</v>
          </cell>
          <cell r="H499">
            <v>0</v>
          </cell>
          <cell r="I499">
            <v>0</v>
          </cell>
        </row>
        <row r="500">
          <cell r="F500" t="str">
            <v>CAMT/6019935</v>
          </cell>
          <cell r="G500">
            <v>0</v>
          </cell>
          <cell r="H500">
            <v>-48.969999999999899</v>
          </cell>
          <cell r="I500">
            <v>48.969999999999899</v>
          </cell>
        </row>
        <row r="501">
          <cell r="F501" t="str">
            <v>CAMT/6019990</v>
          </cell>
          <cell r="G501">
            <v>3717.92</v>
          </cell>
          <cell r="H501">
            <v>0</v>
          </cell>
          <cell r="I501">
            <v>3717.92</v>
          </cell>
        </row>
        <row r="502">
          <cell r="F502" t="str">
            <v>CAMT/6020010</v>
          </cell>
          <cell r="G502">
            <v>147100.97</v>
          </cell>
          <cell r="H502">
            <v>791059.02</v>
          </cell>
          <cell r="I502">
            <v>-643958.05000000005</v>
          </cell>
        </row>
        <row r="503">
          <cell r="F503" t="str">
            <v>CAMT/6020020</v>
          </cell>
          <cell r="G503">
            <v>0</v>
          </cell>
          <cell r="H503">
            <v>284.61</v>
          </cell>
          <cell r="I503">
            <v>-284.61</v>
          </cell>
        </row>
        <row r="504">
          <cell r="F504" t="str">
            <v>CAMT/6020029</v>
          </cell>
          <cell r="G504">
            <v>0</v>
          </cell>
          <cell r="H504">
            <v>132913</v>
          </cell>
          <cell r="I504">
            <v>-132913</v>
          </cell>
        </row>
        <row r="505">
          <cell r="F505" t="str">
            <v>CAMT/6020030</v>
          </cell>
          <cell r="G505">
            <v>-15577816</v>
          </cell>
          <cell r="H505">
            <v>5721340</v>
          </cell>
          <cell r="I505">
            <v>-21299156</v>
          </cell>
        </row>
        <row r="506">
          <cell r="F506" t="str">
            <v>CAMT/6020032</v>
          </cell>
          <cell r="G506">
            <v>0</v>
          </cell>
          <cell r="H506">
            <v>0</v>
          </cell>
          <cell r="I506">
            <v>0</v>
          </cell>
        </row>
        <row r="507">
          <cell r="F507" t="str">
            <v>CAMT/6020036</v>
          </cell>
          <cell r="G507">
            <v>79340.02</v>
          </cell>
          <cell r="H507">
            <v>91463.19</v>
          </cell>
          <cell r="I507">
            <v>-12123.17</v>
          </cell>
        </row>
        <row r="508">
          <cell r="F508" t="str">
            <v>CAMT/6020037</v>
          </cell>
          <cell r="G508">
            <v>11076721.710000001</v>
          </cell>
          <cell r="H508">
            <v>8274237.2400000002</v>
          </cell>
          <cell r="I508">
            <v>2802484.47</v>
          </cell>
        </row>
        <row r="509">
          <cell r="F509" t="str">
            <v>CAMT/6020038</v>
          </cell>
          <cell r="G509">
            <v>-86477.179999999906</v>
          </cell>
          <cell r="H509">
            <v>-56047.709999999897</v>
          </cell>
          <cell r="I509">
            <v>-30429.47</v>
          </cell>
        </row>
        <row r="510">
          <cell r="F510" t="str">
            <v>CAMT/6020039</v>
          </cell>
          <cell r="G510">
            <v>-3929577.41</v>
          </cell>
          <cell r="H510">
            <v>-858296.68999999901</v>
          </cell>
          <cell r="I510">
            <v>-3071280.72</v>
          </cell>
        </row>
        <row r="511">
          <cell r="F511" t="str">
            <v>CAMT/6020095</v>
          </cell>
          <cell r="G511">
            <v>121221.8</v>
          </cell>
          <cell r="H511">
            <v>120857.37</v>
          </cell>
          <cell r="I511">
            <v>364.43</v>
          </cell>
        </row>
        <row r="512">
          <cell r="F512" t="str">
            <v>CAMT/6020100</v>
          </cell>
          <cell r="G512">
            <v>147.02000000000001</v>
          </cell>
          <cell r="H512">
            <v>147.02000000000001</v>
          </cell>
          <cell r="I512">
            <v>0</v>
          </cell>
        </row>
        <row r="513">
          <cell r="F513" t="str">
            <v>CAMT/6020105</v>
          </cell>
          <cell r="G513">
            <v>8063.63</v>
          </cell>
          <cell r="H513">
            <v>13717.15</v>
          </cell>
          <cell r="I513">
            <v>-5653.52</v>
          </cell>
        </row>
        <row r="514">
          <cell r="F514" t="str">
            <v>CAMT/6020110</v>
          </cell>
          <cell r="G514">
            <v>375739.2</v>
          </cell>
          <cell r="H514">
            <v>445408.32</v>
          </cell>
          <cell r="I514">
            <v>-69669.119999999893</v>
          </cell>
        </row>
        <row r="515">
          <cell r="F515" t="str">
            <v>CAMT/6020120</v>
          </cell>
          <cell r="G515">
            <v>181880.98</v>
          </cell>
          <cell r="H515">
            <v>164855.78</v>
          </cell>
          <cell r="I515">
            <v>17025.2</v>
          </cell>
        </row>
        <row r="516">
          <cell r="F516" t="str">
            <v>CAMT/6020125</v>
          </cell>
          <cell r="G516">
            <v>51613.16</v>
          </cell>
          <cell r="H516">
            <v>53167.07</v>
          </cell>
          <cell r="I516">
            <v>-1553.91</v>
          </cell>
        </row>
        <row r="517">
          <cell r="F517" t="str">
            <v>CAMT/6020130</v>
          </cell>
          <cell r="G517">
            <v>0</v>
          </cell>
          <cell r="H517">
            <v>0</v>
          </cell>
          <cell r="I517">
            <v>0</v>
          </cell>
        </row>
        <row r="518">
          <cell r="F518" t="str">
            <v>CAMT/6020135</v>
          </cell>
          <cell r="G518">
            <v>1379287.46</v>
          </cell>
          <cell r="H518">
            <v>1654263</v>
          </cell>
          <cell r="I518">
            <v>-274975.53999999899</v>
          </cell>
        </row>
        <row r="519">
          <cell r="F519" t="str">
            <v>CAMT/6020140</v>
          </cell>
          <cell r="G519">
            <v>32292</v>
          </cell>
          <cell r="H519">
            <v>27070</v>
          </cell>
          <cell r="I519">
            <v>5222</v>
          </cell>
        </row>
        <row r="520">
          <cell r="F520" t="str">
            <v>CAMT/6020145</v>
          </cell>
          <cell r="G520">
            <v>-6643.3</v>
          </cell>
          <cell r="H520">
            <v>-33130</v>
          </cell>
          <cell r="I520">
            <v>26486.7</v>
          </cell>
        </row>
        <row r="521">
          <cell r="F521" t="str">
            <v>CAMT/6020150</v>
          </cell>
          <cell r="G521">
            <v>30296</v>
          </cell>
          <cell r="H521">
            <v>-105453</v>
          </cell>
          <cell r="I521">
            <v>135749</v>
          </cell>
        </row>
        <row r="522">
          <cell r="F522" t="str">
            <v>CAMT/6020155</v>
          </cell>
          <cell r="G522">
            <v>0</v>
          </cell>
          <cell r="H522">
            <v>-6684.1499999999896</v>
          </cell>
          <cell r="I522">
            <v>6684.1499999999896</v>
          </cell>
        </row>
        <row r="523">
          <cell r="F523" t="str">
            <v>CAMT/6020160</v>
          </cell>
          <cell r="G523">
            <v>18413</v>
          </cell>
          <cell r="H523">
            <v>-9109</v>
          </cell>
          <cell r="I523">
            <v>27522</v>
          </cell>
        </row>
        <row r="524">
          <cell r="F524" t="str">
            <v>CAMT/6020165</v>
          </cell>
          <cell r="G524">
            <v>1954</v>
          </cell>
          <cell r="H524">
            <v>1422.44</v>
          </cell>
          <cell r="I524">
            <v>531.55999999999904</v>
          </cell>
        </row>
        <row r="525">
          <cell r="F525" t="str">
            <v>CAMT/6020185</v>
          </cell>
          <cell r="G525">
            <v>-15010552.07</v>
          </cell>
          <cell r="H525">
            <v>258646.45</v>
          </cell>
          <cell r="I525">
            <v>-15269198.52</v>
          </cell>
        </row>
        <row r="526">
          <cell r="F526" t="str">
            <v>CAMT/6020190</v>
          </cell>
          <cell r="G526">
            <v>0</v>
          </cell>
          <cell r="H526">
            <v>0</v>
          </cell>
          <cell r="I526">
            <v>0</v>
          </cell>
        </row>
        <row r="527">
          <cell r="F527" t="str">
            <v>CAMT/6020195</v>
          </cell>
          <cell r="G527">
            <v>-5099</v>
          </cell>
          <cell r="H527">
            <v>-2885</v>
          </cell>
          <cell r="I527">
            <v>-2214</v>
          </cell>
        </row>
        <row r="528">
          <cell r="F528" t="str">
            <v>CAMT/6020200</v>
          </cell>
          <cell r="G528">
            <v>1016362.28</v>
          </cell>
          <cell r="H528">
            <v>1818247.71</v>
          </cell>
          <cell r="I528">
            <v>-801885.43</v>
          </cell>
        </row>
        <row r="529">
          <cell r="F529" t="str">
            <v>CAMT/6020210</v>
          </cell>
          <cell r="G529">
            <v>-342034</v>
          </cell>
          <cell r="H529">
            <v>-309840</v>
          </cell>
          <cell r="I529">
            <v>-32194</v>
          </cell>
        </row>
        <row r="530">
          <cell r="F530" t="str">
            <v>CAMT/6020300</v>
          </cell>
          <cell r="G530">
            <v>0</v>
          </cell>
          <cell r="H530">
            <v>0</v>
          </cell>
          <cell r="I530">
            <v>0</v>
          </cell>
        </row>
        <row r="531">
          <cell r="F531" t="str">
            <v>CAMT/6023010</v>
          </cell>
          <cell r="G531">
            <v>55125.36</v>
          </cell>
          <cell r="H531">
            <v>1936210.6699999899</v>
          </cell>
          <cell r="I531">
            <v>-1881085.31</v>
          </cell>
        </row>
        <row r="532">
          <cell r="F532" t="str">
            <v>CAMT/6023015</v>
          </cell>
          <cell r="G532">
            <v>-133185.44</v>
          </cell>
          <cell r="H532">
            <v>-2034462.6399999899</v>
          </cell>
          <cell r="I532">
            <v>1901277.2</v>
          </cell>
        </row>
        <row r="533">
          <cell r="F533" t="str">
            <v>CAMT/6023016</v>
          </cell>
          <cell r="G533">
            <v>-127002.95</v>
          </cell>
          <cell r="H533">
            <v>-141344.87</v>
          </cell>
          <cell r="I533">
            <v>14341.92</v>
          </cell>
        </row>
        <row r="534">
          <cell r="F534" t="str">
            <v>CAMT/6023017</v>
          </cell>
          <cell r="G534">
            <v>-1467.05</v>
          </cell>
          <cell r="H534">
            <v>-20563.1699999999</v>
          </cell>
          <cell r="I534">
            <v>19096.119999999901</v>
          </cell>
        </row>
        <row r="535">
          <cell r="F535" t="str">
            <v>CAMT/6023018</v>
          </cell>
          <cell r="G535">
            <v>-1294.72</v>
          </cell>
          <cell r="H535">
            <v>-18542.48</v>
          </cell>
          <cell r="I535">
            <v>17247.7599999999</v>
          </cell>
        </row>
        <row r="536">
          <cell r="F536" t="str">
            <v>CAMT/6023020</v>
          </cell>
          <cell r="G536">
            <v>691.46</v>
          </cell>
          <cell r="H536">
            <v>106539.66</v>
          </cell>
          <cell r="I536">
            <v>-105848.2</v>
          </cell>
        </row>
        <row r="537">
          <cell r="F537" t="str">
            <v>CAMT/6023025</v>
          </cell>
          <cell r="G537">
            <v>-478814.19</v>
          </cell>
          <cell r="H537">
            <v>-583028.33999999904</v>
          </cell>
          <cell r="I537">
            <v>104214.149999999</v>
          </cell>
        </row>
        <row r="538">
          <cell r="F538" t="str">
            <v>CAMT/6023026</v>
          </cell>
          <cell r="G538">
            <v>-60065.120000000003</v>
          </cell>
          <cell r="H538">
            <v>-67526.97</v>
          </cell>
          <cell r="I538">
            <v>7461.85</v>
          </cell>
        </row>
        <row r="539">
          <cell r="F539" t="str">
            <v>CAMT/6023027</v>
          </cell>
          <cell r="G539">
            <v>-3653.57</v>
          </cell>
          <cell r="H539">
            <v>-3262.3699999999899</v>
          </cell>
          <cell r="I539">
            <v>-391.19999999999902</v>
          </cell>
        </row>
        <row r="540">
          <cell r="F540" t="str">
            <v>CAMT/6023028</v>
          </cell>
          <cell r="G540">
            <v>-5577.52</v>
          </cell>
          <cell r="H540">
            <v>-3962.7399999999898</v>
          </cell>
          <cell r="I540">
            <v>-1614.78</v>
          </cell>
        </row>
        <row r="541">
          <cell r="F541" t="str">
            <v>CAMT/6023030</v>
          </cell>
          <cell r="G541">
            <v>0</v>
          </cell>
          <cell r="H541">
            <v>78115.929999999906</v>
          </cell>
          <cell r="I541">
            <v>-78115.929999999906</v>
          </cell>
        </row>
        <row r="542">
          <cell r="F542" t="str">
            <v>CAMT/6023035</v>
          </cell>
          <cell r="G542">
            <v>-48986.629999999903</v>
          </cell>
          <cell r="H542">
            <v>-40811.120000000003</v>
          </cell>
          <cell r="I542">
            <v>-8175.51</v>
          </cell>
        </row>
        <row r="543">
          <cell r="F543" t="str">
            <v>CAMT/6023036</v>
          </cell>
          <cell r="G543">
            <v>-6178.35</v>
          </cell>
          <cell r="H543">
            <v>-6019.26</v>
          </cell>
          <cell r="I543">
            <v>-159.09</v>
          </cell>
        </row>
        <row r="544">
          <cell r="F544" t="str">
            <v>CAMT/6023037</v>
          </cell>
          <cell r="G544">
            <v>-268.11</v>
          </cell>
          <cell r="H544">
            <v>-189.21</v>
          </cell>
          <cell r="I544">
            <v>-78.900000000000006</v>
          </cell>
        </row>
        <row r="545">
          <cell r="F545" t="str">
            <v>CAMT/6023038</v>
          </cell>
          <cell r="G545">
            <v>-473.89999999999901</v>
          </cell>
          <cell r="H545">
            <v>-247.22</v>
          </cell>
          <cell r="I545">
            <v>-226.68</v>
          </cell>
        </row>
        <row r="546">
          <cell r="F546" t="str">
            <v>CAMT/6023040</v>
          </cell>
          <cell r="G546">
            <v>-0.25</v>
          </cell>
          <cell r="H546">
            <v>18459.18</v>
          </cell>
          <cell r="I546">
            <v>-18459.43</v>
          </cell>
        </row>
        <row r="547">
          <cell r="F547" t="str">
            <v>CAMT/6023045</v>
          </cell>
          <cell r="G547">
            <v>-149030.67000000001</v>
          </cell>
          <cell r="H547">
            <v>-157941.989999999</v>
          </cell>
          <cell r="I547">
            <v>8911.3199999999906</v>
          </cell>
        </row>
        <row r="548">
          <cell r="F548" t="str">
            <v>CAMT/6023046</v>
          </cell>
          <cell r="G548">
            <v>-16979.5</v>
          </cell>
          <cell r="H548">
            <v>-17019.5</v>
          </cell>
          <cell r="I548">
            <v>40</v>
          </cell>
        </row>
        <row r="549">
          <cell r="F549" t="str">
            <v>CAMT/6023047</v>
          </cell>
          <cell r="G549">
            <v>-788.41999999999905</v>
          </cell>
          <cell r="H549">
            <v>-659.88999999999896</v>
          </cell>
          <cell r="I549">
            <v>-128.53</v>
          </cell>
        </row>
        <row r="550">
          <cell r="F550" t="str">
            <v>CAMT/6023048</v>
          </cell>
          <cell r="G550">
            <v>-1382.1199999999899</v>
          </cell>
          <cell r="H550">
            <v>-859.2</v>
          </cell>
          <cell r="I550">
            <v>-522.91999999999905</v>
          </cell>
        </row>
        <row r="551">
          <cell r="F551" t="str">
            <v>CAMT/6023050</v>
          </cell>
          <cell r="G551">
            <v>57041.94</v>
          </cell>
          <cell r="H551">
            <v>12238200.109999901</v>
          </cell>
          <cell r="I551">
            <v>-12181158.17</v>
          </cell>
        </row>
        <row r="552">
          <cell r="F552" t="str">
            <v>CAMT/6023054</v>
          </cell>
          <cell r="G552">
            <v>1537000</v>
          </cell>
          <cell r="H552">
            <v>448000</v>
          </cell>
          <cell r="I552">
            <v>1089000</v>
          </cell>
        </row>
        <row r="553">
          <cell r="F553" t="str">
            <v>CAMT/6023055</v>
          </cell>
          <cell r="G553">
            <v>-4257798.29</v>
          </cell>
          <cell r="H553">
            <v>-16496577.17</v>
          </cell>
          <cell r="I553">
            <v>12238778.880000001</v>
          </cell>
        </row>
        <row r="554">
          <cell r="F554" t="str">
            <v>CAMT/6023056</v>
          </cell>
          <cell r="G554">
            <v>-4177717.50999999</v>
          </cell>
          <cell r="H554">
            <v>-3208506.02999999</v>
          </cell>
          <cell r="I554">
            <v>-969211.47999999905</v>
          </cell>
        </row>
        <row r="555">
          <cell r="F555" t="str">
            <v>CAMT/6023057</v>
          </cell>
          <cell r="G555">
            <v>-105796.64</v>
          </cell>
          <cell r="H555">
            <v>-118477.289999999</v>
          </cell>
          <cell r="I555">
            <v>12680.65</v>
          </cell>
        </row>
        <row r="556">
          <cell r="F556" t="str">
            <v>CAMT/6023058</v>
          </cell>
          <cell r="G556">
            <v>-128361.83</v>
          </cell>
          <cell r="H556">
            <v>-155100.23000000001</v>
          </cell>
          <cell r="I556">
            <v>26738.400000000001</v>
          </cell>
        </row>
        <row r="557">
          <cell r="F557" t="str">
            <v>CAMT/6023059</v>
          </cell>
          <cell r="G557">
            <v>-1590.21</v>
          </cell>
          <cell r="H557">
            <v>0</v>
          </cell>
          <cell r="I557">
            <v>-1590.21</v>
          </cell>
        </row>
        <row r="558">
          <cell r="F558" t="str">
            <v>CAMT/6023060</v>
          </cell>
          <cell r="G558">
            <v>10685.37</v>
          </cell>
          <cell r="H558">
            <v>1337064.6100000001</v>
          </cell>
          <cell r="I558">
            <v>-1326379.24</v>
          </cell>
        </row>
        <row r="559">
          <cell r="F559" t="str">
            <v>CAMT/6023065</v>
          </cell>
          <cell r="G559">
            <v>-278786.56</v>
          </cell>
          <cell r="H559">
            <v>-1619116.06</v>
          </cell>
          <cell r="I559">
            <v>1340329.5</v>
          </cell>
        </row>
        <row r="560">
          <cell r="F560" t="str">
            <v>CAMT/6023066</v>
          </cell>
          <cell r="G560">
            <v>-706486.5</v>
          </cell>
          <cell r="H560">
            <v>-417637.09999999899</v>
          </cell>
          <cell r="I560">
            <v>-288849.40000000002</v>
          </cell>
        </row>
        <row r="561">
          <cell r="F561" t="str">
            <v>CAMT/6023067</v>
          </cell>
          <cell r="G561">
            <v>-10912.6</v>
          </cell>
          <cell r="H561">
            <v>-11240.049999999899</v>
          </cell>
          <cell r="I561">
            <v>327.44999999999902</v>
          </cell>
        </row>
        <row r="562">
          <cell r="F562" t="str">
            <v>CAMT/6023068</v>
          </cell>
          <cell r="G562">
            <v>-3417</v>
          </cell>
          <cell r="H562">
            <v>-10913.36</v>
          </cell>
          <cell r="I562">
            <v>7496.3599999999897</v>
          </cell>
        </row>
        <row r="563">
          <cell r="F563" t="str">
            <v>CAMT/6023069</v>
          </cell>
          <cell r="G563">
            <v>0</v>
          </cell>
          <cell r="H563">
            <v>0</v>
          </cell>
          <cell r="I563">
            <v>0</v>
          </cell>
        </row>
        <row r="564">
          <cell r="F564" t="str">
            <v>CAMT/6023070</v>
          </cell>
          <cell r="G564">
            <v>2848547.91</v>
          </cell>
          <cell r="H564">
            <v>4156132.8199999901</v>
          </cell>
          <cell r="I564">
            <v>-1307584.9099999899</v>
          </cell>
        </row>
        <row r="565">
          <cell r="F565" t="str">
            <v>CAMT/6023075</v>
          </cell>
          <cell r="G565">
            <v>22587876.350000001</v>
          </cell>
          <cell r="H565">
            <v>22777332.789999899</v>
          </cell>
          <cell r="I565">
            <v>-189456.44</v>
          </cell>
        </row>
        <row r="566">
          <cell r="F566" t="str">
            <v>CAMT/6023080</v>
          </cell>
          <cell r="G566">
            <v>172004.429999999</v>
          </cell>
          <cell r="H566">
            <v>201811.92</v>
          </cell>
          <cell r="I566">
            <v>-29807.49</v>
          </cell>
        </row>
        <row r="567">
          <cell r="F567" t="str">
            <v>CAMT/6023085</v>
          </cell>
          <cell r="G567">
            <v>2104482.39</v>
          </cell>
          <cell r="H567">
            <v>2295326.3599999901</v>
          </cell>
          <cell r="I567">
            <v>-190843.97</v>
          </cell>
        </row>
        <row r="568">
          <cell r="F568" t="str">
            <v>CAMT/6023090</v>
          </cell>
          <cell r="G568">
            <v>385034.25</v>
          </cell>
          <cell r="H568">
            <v>823903.71999999904</v>
          </cell>
          <cell r="I568">
            <v>-438869.46999999898</v>
          </cell>
        </row>
        <row r="569">
          <cell r="F569" t="str">
            <v>CAMT/6023100</v>
          </cell>
          <cell r="G569">
            <v>0</v>
          </cell>
          <cell r="H569">
            <v>195</v>
          </cell>
          <cell r="I569">
            <v>-195</v>
          </cell>
        </row>
        <row r="570">
          <cell r="F570" t="str">
            <v>CAMT/6023105</v>
          </cell>
          <cell r="G570">
            <v>0</v>
          </cell>
          <cell r="H570">
            <v>0</v>
          </cell>
          <cell r="I570">
            <v>0</v>
          </cell>
        </row>
        <row r="571">
          <cell r="F571" t="str">
            <v>CAMT/6023115</v>
          </cell>
          <cell r="G571">
            <v>8091.81</v>
          </cell>
          <cell r="H571">
            <v>8906.7000000000007</v>
          </cell>
          <cell r="I571">
            <v>-814.88999999999896</v>
          </cell>
        </row>
        <row r="572">
          <cell r="F572" t="str">
            <v>CAMT/6029010</v>
          </cell>
          <cell r="G572">
            <v>0</v>
          </cell>
          <cell r="H572">
            <v>-150.759999999999</v>
          </cell>
          <cell r="I572">
            <v>150.759999999999</v>
          </cell>
        </row>
        <row r="573">
          <cell r="F573" t="str">
            <v>CAMT/6029015</v>
          </cell>
          <cell r="G573">
            <v>-1530753.8999999899</v>
          </cell>
          <cell r="H573">
            <v>-191018.04</v>
          </cell>
          <cell r="I573">
            <v>-1339735.8600000001</v>
          </cell>
        </row>
        <row r="574">
          <cell r="F574" t="str">
            <v>CAMT/6029020</v>
          </cell>
          <cell r="G574">
            <v>-1049409.6299999901</v>
          </cell>
          <cell r="H574">
            <v>-7093727.2300000004</v>
          </cell>
          <cell r="I574">
            <v>6044317.5999999903</v>
          </cell>
        </row>
        <row r="575">
          <cell r="F575" t="str">
            <v>CAMT/6029025</v>
          </cell>
          <cell r="G575">
            <v>566672.41</v>
          </cell>
          <cell r="H575">
            <v>257521.299999999</v>
          </cell>
          <cell r="I575">
            <v>309151.109999999</v>
          </cell>
        </row>
        <row r="576">
          <cell r="F576" t="str">
            <v>CAMT/6029030</v>
          </cell>
          <cell r="G576">
            <v>15000000</v>
          </cell>
          <cell r="H576">
            <v>0</v>
          </cell>
          <cell r="I576">
            <v>15000000</v>
          </cell>
        </row>
        <row r="577">
          <cell r="F577" t="str">
            <v>CAMT/6029035</v>
          </cell>
          <cell r="G577">
            <v>1000000</v>
          </cell>
          <cell r="H577">
            <v>1000000</v>
          </cell>
          <cell r="I577">
            <v>0</v>
          </cell>
        </row>
        <row r="578">
          <cell r="F578" t="str">
            <v>CAMT/6029045</v>
          </cell>
          <cell r="G578">
            <v>10475000</v>
          </cell>
          <cell r="H578">
            <v>12000000</v>
          </cell>
          <cell r="I578">
            <v>-1525000</v>
          </cell>
        </row>
        <row r="579">
          <cell r="F579" t="str">
            <v>CAMT/6029050</v>
          </cell>
          <cell r="G579">
            <v>5000000</v>
          </cell>
          <cell r="H579">
            <v>5580000</v>
          </cell>
          <cell r="I579">
            <v>-580000</v>
          </cell>
        </row>
        <row r="580">
          <cell r="F580" t="str">
            <v>CAMT/6029055</v>
          </cell>
          <cell r="G580">
            <v>-750000</v>
          </cell>
          <cell r="H580">
            <v>-750000</v>
          </cell>
          <cell r="I580">
            <v>0</v>
          </cell>
        </row>
        <row r="581">
          <cell r="F581" t="str">
            <v>CAMT/6029060</v>
          </cell>
          <cell r="G581">
            <v>-279169</v>
          </cell>
          <cell r="H581">
            <v>-1717</v>
          </cell>
          <cell r="I581">
            <v>-277452</v>
          </cell>
        </row>
        <row r="582">
          <cell r="F582" t="str">
            <v>CAMT/6029065</v>
          </cell>
          <cell r="G582">
            <v>-2830000</v>
          </cell>
          <cell r="H582">
            <v>-2830000</v>
          </cell>
          <cell r="I582">
            <v>0</v>
          </cell>
        </row>
        <row r="583">
          <cell r="F583" t="str">
            <v>CAMT/6029070</v>
          </cell>
          <cell r="G583">
            <v>-1660000</v>
          </cell>
          <cell r="H583">
            <v>-1660000</v>
          </cell>
          <cell r="I583">
            <v>0</v>
          </cell>
        </row>
        <row r="584">
          <cell r="F584" t="str">
            <v>CAMT/6029075</v>
          </cell>
          <cell r="G584">
            <v>-35000</v>
          </cell>
          <cell r="H584">
            <v>-35345.459999999897</v>
          </cell>
          <cell r="I584">
            <v>345.45999999999901</v>
          </cell>
        </row>
        <row r="585">
          <cell r="F585" t="str">
            <v>CAMT/6029080</v>
          </cell>
          <cell r="G585">
            <v>-36137750</v>
          </cell>
          <cell r="H585">
            <v>-35081750</v>
          </cell>
          <cell r="I585">
            <v>-1056000</v>
          </cell>
        </row>
        <row r="586">
          <cell r="F586" t="str">
            <v>CAMT/6029085</v>
          </cell>
          <cell r="G586">
            <v>-7438.4499999999898</v>
          </cell>
          <cell r="H586">
            <v>-7564.9499999999898</v>
          </cell>
          <cell r="I586">
            <v>126.5</v>
          </cell>
        </row>
        <row r="587">
          <cell r="F587" t="str">
            <v>CAMT/6029090</v>
          </cell>
          <cell r="G587">
            <v>-50644.87</v>
          </cell>
          <cell r="H587">
            <v>-56539.699999999903</v>
          </cell>
          <cell r="I587">
            <v>5894.8299999999899</v>
          </cell>
        </row>
        <row r="588">
          <cell r="F588" t="str">
            <v>CAMT/6050010</v>
          </cell>
          <cell r="G588">
            <v>286672.71000000002</v>
          </cell>
          <cell r="H588">
            <v>638037.87</v>
          </cell>
          <cell r="I588">
            <v>-351365.15999999898</v>
          </cell>
        </row>
        <row r="589">
          <cell r="F589" t="str">
            <v>CAMT/6050020</v>
          </cell>
          <cell r="G589">
            <v>499891.71999999898</v>
          </cell>
          <cell r="H589">
            <v>530762.05000000005</v>
          </cell>
          <cell r="I589">
            <v>-30870.33</v>
          </cell>
        </row>
        <row r="590">
          <cell r="F590" t="str">
            <v>CAMT/6050030</v>
          </cell>
          <cell r="G590">
            <v>293038.37</v>
          </cell>
          <cell r="H590">
            <v>896604.43</v>
          </cell>
          <cell r="I590">
            <v>-603566.06000000006</v>
          </cell>
        </row>
        <row r="591">
          <cell r="F591" t="str">
            <v>CAMT/6050040</v>
          </cell>
          <cell r="G591">
            <v>0</v>
          </cell>
          <cell r="H591">
            <v>0</v>
          </cell>
          <cell r="I591">
            <v>0</v>
          </cell>
        </row>
        <row r="592">
          <cell r="F592" t="str">
            <v>CAMT/6050045</v>
          </cell>
          <cell r="G592">
            <v>139999.37</v>
          </cell>
          <cell r="H592">
            <v>52697.709999999897</v>
          </cell>
          <cell r="I592">
            <v>87301.66</v>
          </cell>
        </row>
        <row r="593">
          <cell r="F593" t="str">
            <v>CAMT/6050050</v>
          </cell>
          <cell r="G593">
            <v>230200.149999999</v>
          </cell>
          <cell r="H593">
            <v>191579.679999999</v>
          </cell>
          <cell r="I593">
            <v>38620.47</v>
          </cell>
        </row>
        <row r="594">
          <cell r="F594" t="str">
            <v>CAMT/6050055</v>
          </cell>
          <cell r="G594">
            <v>32</v>
          </cell>
          <cell r="H594">
            <v>28000</v>
          </cell>
          <cell r="I594">
            <v>-27968</v>
          </cell>
        </row>
        <row r="595">
          <cell r="F595" t="str">
            <v>CAMT/6060016</v>
          </cell>
          <cell r="G595">
            <v>59636.339999999902</v>
          </cell>
          <cell r="H595">
            <v>61015.98</v>
          </cell>
          <cell r="I595">
            <v>-1379.64</v>
          </cell>
        </row>
        <row r="596">
          <cell r="F596" t="str">
            <v>CAMT/6060018</v>
          </cell>
          <cell r="G596">
            <v>1007.3099999999901</v>
          </cell>
          <cell r="H596">
            <v>38866.669999999896</v>
          </cell>
          <cell r="I596">
            <v>-37859.360000000001</v>
          </cell>
        </row>
        <row r="597">
          <cell r="F597" t="str">
            <v>CAMT/6060024</v>
          </cell>
          <cell r="G597">
            <v>0</v>
          </cell>
          <cell r="H597">
            <v>0</v>
          </cell>
          <cell r="I597">
            <v>0</v>
          </cell>
        </row>
        <row r="598">
          <cell r="F598" t="str">
            <v>CAMT/6060025</v>
          </cell>
          <cell r="G598">
            <v>2511.75</v>
          </cell>
          <cell r="H598">
            <v>2836</v>
          </cell>
          <cell r="I598">
            <v>-324.25</v>
          </cell>
        </row>
        <row r="599">
          <cell r="F599" t="str">
            <v>CAMT/6060030</v>
          </cell>
          <cell r="G599">
            <v>91325.11</v>
          </cell>
          <cell r="H599">
            <v>87170.5</v>
          </cell>
          <cell r="I599">
            <v>4154.6099999999897</v>
          </cell>
        </row>
        <row r="600">
          <cell r="F600" t="str">
            <v>CAMT/6060032</v>
          </cell>
          <cell r="G600">
            <v>28033.16</v>
          </cell>
          <cell r="H600">
            <v>415858.69</v>
          </cell>
          <cell r="I600">
            <v>-387825.53</v>
          </cell>
        </row>
        <row r="601">
          <cell r="F601" t="str">
            <v>CAMT/6060034</v>
          </cell>
          <cell r="G601">
            <v>0</v>
          </cell>
          <cell r="H601">
            <v>3707.44</v>
          </cell>
          <cell r="I601">
            <v>-3707.44</v>
          </cell>
        </row>
        <row r="602">
          <cell r="F602" t="str">
            <v>CAMT/6060035</v>
          </cell>
          <cell r="G602">
            <v>22159.389999999901</v>
          </cell>
          <cell r="H602">
            <v>21966.11</v>
          </cell>
          <cell r="I602">
            <v>193.28</v>
          </cell>
        </row>
        <row r="603">
          <cell r="F603" t="str">
            <v>CAMT/6060038</v>
          </cell>
          <cell r="G603">
            <v>240638.51</v>
          </cell>
          <cell r="H603">
            <v>708239.26</v>
          </cell>
          <cell r="I603">
            <v>-467600.75</v>
          </cell>
        </row>
        <row r="604">
          <cell r="F604" t="str">
            <v>CAMT/6060045</v>
          </cell>
          <cell r="G604">
            <v>-2225.75</v>
          </cell>
          <cell r="H604">
            <v>-5437.75</v>
          </cell>
          <cell r="I604">
            <v>3212</v>
          </cell>
        </row>
        <row r="605">
          <cell r="F605" t="str">
            <v>CAMT/6060050</v>
          </cell>
          <cell r="G605">
            <v>616686.82999999903</v>
          </cell>
          <cell r="H605">
            <v>615564.23999999894</v>
          </cell>
          <cell r="I605">
            <v>1122.5899999999899</v>
          </cell>
        </row>
        <row r="606">
          <cell r="F606" t="str">
            <v>CAMT/6060052</v>
          </cell>
          <cell r="G606">
            <v>-1628660.24</v>
          </cell>
          <cell r="H606">
            <v>-822209.75</v>
          </cell>
          <cell r="I606">
            <v>-806450.48999999894</v>
          </cell>
        </row>
        <row r="607">
          <cell r="F607" t="str">
            <v>CAMT/6060055</v>
          </cell>
          <cell r="G607">
            <v>17825.36</v>
          </cell>
          <cell r="H607">
            <v>2212484.8999999901</v>
          </cell>
          <cell r="I607">
            <v>-2194659.54</v>
          </cell>
        </row>
        <row r="608">
          <cell r="F608" t="str">
            <v>CAMT/6060065</v>
          </cell>
          <cell r="G608">
            <v>1714.67</v>
          </cell>
          <cell r="H608">
            <v>442.32999999999902</v>
          </cell>
          <cell r="I608">
            <v>1272.3399999999899</v>
          </cell>
        </row>
        <row r="609">
          <cell r="F609" t="str">
            <v>CAMT/6060070</v>
          </cell>
          <cell r="G609">
            <v>4366.0799999999899</v>
          </cell>
          <cell r="H609">
            <v>17956.740000000002</v>
          </cell>
          <cell r="I609">
            <v>-13590.66</v>
          </cell>
        </row>
        <row r="610">
          <cell r="F610" t="str">
            <v>CAMT/6060075</v>
          </cell>
          <cell r="G610">
            <v>3250</v>
          </cell>
          <cell r="H610">
            <v>116992.57</v>
          </cell>
          <cell r="I610">
            <v>-113742.57</v>
          </cell>
        </row>
        <row r="611">
          <cell r="F611" t="str">
            <v>CAMT/6070010</v>
          </cell>
          <cell r="G611">
            <v>525283.17000000004</v>
          </cell>
          <cell r="H611">
            <v>573084.25</v>
          </cell>
          <cell r="I611">
            <v>-47801.08</v>
          </cell>
        </row>
        <row r="612">
          <cell r="F612" t="str">
            <v>CAMT/6070015</v>
          </cell>
          <cell r="G612">
            <v>99213.74</v>
          </cell>
          <cell r="H612">
            <v>143997.899999999</v>
          </cell>
          <cell r="I612">
            <v>-44784.160000000003</v>
          </cell>
        </row>
        <row r="613">
          <cell r="F613" t="str">
            <v>CAMT/6070020</v>
          </cell>
          <cell r="G613">
            <v>1818405.62</v>
          </cell>
          <cell r="H613">
            <v>2477577.77999999</v>
          </cell>
          <cell r="I613">
            <v>-659172.16</v>
          </cell>
        </row>
        <row r="614">
          <cell r="F614" t="str">
            <v>CAMT/6070025</v>
          </cell>
          <cell r="G614">
            <v>1724196.33</v>
          </cell>
          <cell r="H614">
            <v>2354239.54999999</v>
          </cell>
          <cell r="I614">
            <v>-630043.21999999904</v>
          </cell>
        </row>
        <row r="615">
          <cell r="F615" t="str">
            <v>CAMT/6070030</v>
          </cell>
          <cell r="G615">
            <v>13849.1</v>
          </cell>
          <cell r="H615">
            <v>24903.389999999901</v>
          </cell>
          <cell r="I615">
            <v>-11054.29</v>
          </cell>
        </row>
        <row r="616">
          <cell r="F616" t="str">
            <v>CAMT/6070035</v>
          </cell>
          <cell r="G616">
            <v>61869.760000000002</v>
          </cell>
          <cell r="H616">
            <v>154923.959999999</v>
          </cell>
          <cell r="I616">
            <v>-93054.199999999895</v>
          </cell>
        </row>
        <row r="617">
          <cell r="F617" t="str">
            <v>CAMT/6070040</v>
          </cell>
          <cell r="G617">
            <v>82617.02</v>
          </cell>
          <cell r="H617">
            <v>76193.27</v>
          </cell>
          <cell r="I617">
            <v>6423.75</v>
          </cell>
        </row>
        <row r="618">
          <cell r="F618" t="str">
            <v>CAMT/6070045</v>
          </cell>
          <cell r="G618">
            <v>963528.3</v>
          </cell>
          <cell r="H618">
            <v>1911022.75</v>
          </cell>
          <cell r="I618">
            <v>-947494.44999999902</v>
          </cell>
        </row>
        <row r="619">
          <cell r="F619" t="str">
            <v>CAMT/6070050</v>
          </cell>
          <cell r="G619">
            <v>0</v>
          </cell>
          <cell r="H619">
            <v>351.75</v>
          </cell>
          <cell r="I619">
            <v>-351.75</v>
          </cell>
        </row>
        <row r="620">
          <cell r="F620" t="str">
            <v>CAMT/6070055</v>
          </cell>
          <cell r="G620">
            <v>314637.52</v>
          </cell>
          <cell r="H620">
            <v>449435.28999999899</v>
          </cell>
          <cell r="I620">
            <v>-134797.769999999</v>
          </cell>
        </row>
        <row r="621">
          <cell r="F621" t="str">
            <v>CAMT/6110035</v>
          </cell>
          <cell r="G621">
            <v>0</v>
          </cell>
          <cell r="H621">
            <v>0</v>
          </cell>
          <cell r="I621">
            <v>0</v>
          </cell>
        </row>
        <row r="622">
          <cell r="F622" t="str">
            <v>CAMT/6110036</v>
          </cell>
          <cell r="G622">
            <v>0</v>
          </cell>
          <cell r="H622">
            <v>-2030</v>
          </cell>
          <cell r="I622">
            <v>2030</v>
          </cell>
        </row>
        <row r="623">
          <cell r="F623" t="str">
            <v>CAMT/6110060</v>
          </cell>
          <cell r="G623">
            <v>2902.0999999999899</v>
          </cell>
          <cell r="H623">
            <v>11266.66</v>
          </cell>
          <cell r="I623">
            <v>-8364.5599999999904</v>
          </cell>
        </row>
        <row r="624">
          <cell r="F624" t="str">
            <v>CAMT/6110065</v>
          </cell>
          <cell r="G624">
            <v>9885607.1300000008</v>
          </cell>
          <cell r="H624">
            <v>19286358.420000002</v>
          </cell>
          <cell r="I624">
            <v>-9400751.2899999898</v>
          </cell>
        </row>
        <row r="625">
          <cell r="F625" t="str">
            <v>CAMT/6110070</v>
          </cell>
          <cell r="G625">
            <v>0</v>
          </cell>
          <cell r="H625">
            <v>0</v>
          </cell>
          <cell r="I625">
            <v>0</v>
          </cell>
        </row>
        <row r="626">
          <cell r="F626" t="str">
            <v>CAMT/6110098</v>
          </cell>
          <cell r="G626">
            <v>0</v>
          </cell>
          <cell r="H626">
            <v>0</v>
          </cell>
          <cell r="I626">
            <v>0</v>
          </cell>
        </row>
        <row r="627">
          <cell r="F627" t="str">
            <v>CAMT/6110100</v>
          </cell>
          <cell r="G627">
            <v>0</v>
          </cell>
          <cell r="H627">
            <v>-609.75</v>
          </cell>
          <cell r="I627">
            <v>609.75</v>
          </cell>
        </row>
        <row r="628">
          <cell r="F628" t="str">
            <v>CAMT/6110110</v>
          </cell>
          <cell r="G628">
            <v>0</v>
          </cell>
          <cell r="H628">
            <v>0</v>
          </cell>
          <cell r="I628">
            <v>0</v>
          </cell>
        </row>
        <row r="629">
          <cell r="F629" t="str">
            <v>CAMT/6110277</v>
          </cell>
          <cell r="G629">
            <v>3022.15</v>
          </cell>
          <cell r="H629">
            <v>0</v>
          </cell>
          <cell r="I629">
            <v>3022.15</v>
          </cell>
        </row>
        <row r="630">
          <cell r="F630" t="str">
            <v>CAMT/6110300</v>
          </cell>
          <cell r="G630">
            <v>1909970.75</v>
          </cell>
          <cell r="H630">
            <v>-107630.21</v>
          </cell>
          <cell r="I630">
            <v>2017600.96</v>
          </cell>
        </row>
        <row r="631">
          <cell r="F631" t="str">
            <v>CAMT/6110305</v>
          </cell>
          <cell r="G631">
            <v>2353080.9700000002</v>
          </cell>
          <cell r="H631">
            <v>1722572.58</v>
          </cell>
          <cell r="I631">
            <v>630508.39</v>
          </cell>
        </row>
        <row r="632">
          <cell r="F632" t="str">
            <v>CAMT/6110310</v>
          </cell>
          <cell r="G632">
            <v>684743.85999999905</v>
          </cell>
          <cell r="H632">
            <v>517615.57</v>
          </cell>
          <cell r="I632">
            <v>167128.29</v>
          </cell>
        </row>
        <row r="633">
          <cell r="F633" t="str">
            <v>CAMT/6110315</v>
          </cell>
          <cell r="G633">
            <v>4303457.74</v>
          </cell>
          <cell r="H633">
            <v>1798154.1799999899</v>
          </cell>
          <cell r="I633">
            <v>2505303.56</v>
          </cell>
        </row>
        <row r="634">
          <cell r="F634" t="str">
            <v>CAMT/6110320</v>
          </cell>
          <cell r="G634">
            <v>-165094.01</v>
          </cell>
          <cell r="H634">
            <v>87066.33</v>
          </cell>
          <cell r="I634">
            <v>-252160.34</v>
          </cell>
        </row>
        <row r="635">
          <cell r="F635" t="str">
            <v>CAMT/6110325</v>
          </cell>
          <cell r="G635">
            <v>980253.16</v>
          </cell>
          <cell r="H635">
            <v>16590575.8699999</v>
          </cell>
          <cell r="I635">
            <v>-15610322.710000001</v>
          </cell>
        </row>
        <row r="636">
          <cell r="F636" t="str">
            <v>CAMT/6110330</v>
          </cell>
          <cell r="G636">
            <v>-536631.91</v>
          </cell>
          <cell r="H636">
            <v>-31282.889999999901</v>
          </cell>
          <cell r="I636">
            <v>-505349.02</v>
          </cell>
        </row>
        <row r="637">
          <cell r="F637" t="str">
            <v>CAMT/6110335</v>
          </cell>
          <cell r="G637">
            <v>4177010.1699999901</v>
          </cell>
          <cell r="H637">
            <v>4185665.22</v>
          </cell>
          <cell r="I637">
            <v>-8655.0499999999902</v>
          </cell>
        </row>
        <row r="638">
          <cell r="F638" t="str">
            <v>CAMT/6110340</v>
          </cell>
          <cell r="G638">
            <v>221269.54</v>
          </cell>
          <cell r="H638">
            <v>60807.889999999898</v>
          </cell>
          <cell r="I638">
            <v>160461.649999999</v>
          </cell>
        </row>
        <row r="639">
          <cell r="F639" t="str">
            <v>CAMT/6110345</v>
          </cell>
          <cell r="G639">
            <v>1333928.9199999899</v>
          </cell>
          <cell r="H639">
            <v>1592533.05</v>
          </cell>
          <cell r="I639">
            <v>-258604.13</v>
          </cell>
        </row>
        <row r="640">
          <cell r="F640" t="str">
            <v>CAMT/6110350</v>
          </cell>
          <cell r="G640">
            <v>18015.060000000001</v>
          </cell>
          <cell r="H640">
            <v>8351.42</v>
          </cell>
          <cell r="I640">
            <v>9663.6399999999903</v>
          </cell>
        </row>
        <row r="641">
          <cell r="F641" t="str">
            <v>CAMT/6110355</v>
          </cell>
          <cell r="G641">
            <v>8590.09</v>
          </cell>
          <cell r="H641">
            <v>2016372.75</v>
          </cell>
          <cell r="I641">
            <v>-2007782.6599999899</v>
          </cell>
        </row>
        <row r="642">
          <cell r="F642" t="str">
            <v>CAMT/6110360</v>
          </cell>
          <cell r="G642">
            <v>26901.84</v>
          </cell>
          <cell r="H642">
            <v>-35621.9</v>
          </cell>
          <cell r="I642">
            <v>62523.739999999903</v>
          </cell>
        </row>
        <row r="643">
          <cell r="F643" t="str">
            <v>CAMT/6110365</v>
          </cell>
          <cell r="G643">
            <v>1405782.6499999899</v>
          </cell>
          <cell r="H643">
            <v>633395.08999999904</v>
          </cell>
          <cell r="I643">
            <v>772387.56</v>
          </cell>
        </row>
        <row r="644">
          <cell r="F644" t="str">
            <v>CAMT/6110370</v>
          </cell>
          <cell r="G644">
            <v>146832.44</v>
          </cell>
          <cell r="H644">
            <v>161791.19</v>
          </cell>
          <cell r="I644">
            <v>-14958.75</v>
          </cell>
        </row>
        <row r="645">
          <cell r="F645" t="str">
            <v>CAMT/6110375</v>
          </cell>
          <cell r="G645">
            <v>27433.889999999901</v>
          </cell>
          <cell r="H645">
            <v>60661.129999999903</v>
          </cell>
          <cell r="I645">
            <v>-33227.239999999903</v>
          </cell>
        </row>
        <row r="646">
          <cell r="F646" t="str">
            <v>CAMT/6110380</v>
          </cell>
          <cell r="G646">
            <v>287454.28999999899</v>
          </cell>
          <cell r="H646">
            <v>245981.049999999</v>
          </cell>
          <cell r="I646">
            <v>41473.239999999903</v>
          </cell>
        </row>
        <row r="647">
          <cell r="F647" t="str">
            <v>CAMT/6110385</v>
          </cell>
          <cell r="G647">
            <v>11934774.380000001</v>
          </cell>
          <cell r="H647">
            <v>1889463</v>
          </cell>
          <cell r="I647">
            <v>10045311.380000001</v>
          </cell>
        </row>
        <row r="648">
          <cell r="F648" t="str">
            <v>CAMT/6110390</v>
          </cell>
          <cell r="G648">
            <v>442140.71999999898</v>
          </cell>
          <cell r="H648">
            <v>205185.32</v>
          </cell>
          <cell r="I648">
            <v>236955.399999999</v>
          </cell>
        </row>
        <row r="649">
          <cell r="F649" t="str">
            <v>CAMT/6110395</v>
          </cell>
          <cell r="G649">
            <v>6574604.2199999904</v>
          </cell>
          <cell r="H649">
            <v>10117895.199999901</v>
          </cell>
          <cell r="I649">
            <v>-3543290.98</v>
          </cell>
        </row>
        <row r="650">
          <cell r="F650" t="str">
            <v>CAMT/6110400</v>
          </cell>
          <cell r="G650">
            <v>0</v>
          </cell>
          <cell r="H650">
            <v>0</v>
          </cell>
          <cell r="I650">
            <v>0</v>
          </cell>
        </row>
        <row r="651">
          <cell r="F651" t="str">
            <v>CAMT/6110405</v>
          </cell>
          <cell r="G651">
            <v>121110</v>
          </cell>
          <cell r="H651">
            <v>0</v>
          </cell>
          <cell r="I651">
            <v>121110</v>
          </cell>
        </row>
        <row r="652">
          <cell r="F652" t="str">
            <v>CAMT/6110410</v>
          </cell>
          <cell r="G652">
            <v>7740.01</v>
          </cell>
          <cell r="H652">
            <v>8236.69</v>
          </cell>
          <cell r="I652">
            <v>-496.68</v>
          </cell>
        </row>
        <row r="653">
          <cell r="F653" t="str">
            <v>CAMT/6110415</v>
          </cell>
          <cell r="G653">
            <v>25165.65</v>
          </cell>
          <cell r="H653">
            <v>274759.15999999898</v>
          </cell>
          <cell r="I653">
            <v>-249593.51</v>
          </cell>
        </row>
        <row r="654">
          <cell r="F654" t="str">
            <v>CAMT/6110420</v>
          </cell>
          <cell r="G654">
            <v>2270362.6</v>
          </cell>
          <cell r="H654">
            <v>2187661.1699999901</v>
          </cell>
          <cell r="I654">
            <v>82701.429999999906</v>
          </cell>
        </row>
        <row r="655">
          <cell r="F655" t="str">
            <v>CAMT/6110425</v>
          </cell>
          <cell r="G655">
            <v>1424209.97</v>
          </cell>
          <cell r="H655">
            <v>5446232.2999999896</v>
          </cell>
          <cell r="I655">
            <v>-4022022.33</v>
          </cell>
        </row>
        <row r="656">
          <cell r="F656" t="str">
            <v>CAMT/6110430</v>
          </cell>
          <cell r="G656">
            <v>0</v>
          </cell>
          <cell r="H656">
            <v>0</v>
          </cell>
          <cell r="I656">
            <v>0</v>
          </cell>
        </row>
        <row r="657">
          <cell r="F657" t="str">
            <v>CAMT/6110435</v>
          </cell>
          <cell r="G657">
            <v>0</v>
          </cell>
          <cell r="H657">
            <v>1571.22</v>
          </cell>
          <cell r="I657">
            <v>-1571.22</v>
          </cell>
        </row>
        <row r="658">
          <cell r="F658" t="str">
            <v>CAMT/6110440</v>
          </cell>
          <cell r="G658">
            <v>8992.9099999999908</v>
          </cell>
          <cell r="H658">
            <v>30431.66</v>
          </cell>
          <cell r="I658">
            <v>-21438.75</v>
          </cell>
        </row>
        <row r="659">
          <cell r="F659" t="str">
            <v>CAMT/6110445</v>
          </cell>
          <cell r="G659">
            <v>4340292.1299999896</v>
          </cell>
          <cell r="H659">
            <v>4890286.87</v>
          </cell>
          <cell r="I659">
            <v>-549994.73999999894</v>
          </cell>
        </row>
        <row r="660">
          <cell r="F660" t="str">
            <v>CAMT/6110450</v>
          </cell>
          <cell r="G660">
            <v>164858.63</v>
          </cell>
          <cell r="H660">
            <v>129116.91</v>
          </cell>
          <cell r="I660">
            <v>35741.72</v>
          </cell>
        </row>
        <row r="661">
          <cell r="F661" t="str">
            <v>CAMT/6110455</v>
          </cell>
          <cell r="G661">
            <v>213550.829999999</v>
          </cell>
          <cell r="H661">
            <v>1789087.62</v>
          </cell>
          <cell r="I661">
            <v>-1575536.79</v>
          </cell>
        </row>
        <row r="662">
          <cell r="F662" t="str">
            <v>CAMT/6110460</v>
          </cell>
          <cell r="G662">
            <v>-6288.9799999999896</v>
          </cell>
          <cell r="H662">
            <v>-126.31</v>
          </cell>
          <cell r="I662">
            <v>-6162.67</v>
          </cell>
        </row>
        <row r="663">
          <cell r="F663" t="str">
            <v>CAMT/6110465</v>
          </cell>
          <cell r="G663">
            <v>1025.3800000000001</v>
          </cell>
          <cell r="H663">
            <v>2986.17</v>
          </cell>
          <cell r="I663">
            <v>-1960.79</v>
          </cell>
        </row>
        <row r="664">
          <cell r="F664" t="str">
            <v>CAMT/6110475</v>
          </cell>
          <cell r="G664">
            <v>1675200</v>
          </cell>
          <cell r="H664">
            <v>1029800</v>
          </cell>
          <cell r="I664">
            <v>645400</v>
          </cell>
        </row>
        <row r="665">
          <cell r="F665" t="str">
            <v>CAMT/6110490</v>
          </cell>
          <cell r="G665">
            <v>-209166.34</v>
          </cell>
          <cell r="H665">
            <v>-1015823.29</v>
          </cell>
          <cell r="I665">
            <v>806656.94999999902</v>
          </cell>
        </row>
        <row r="666">
          <cell r="F666" t="str">
            <v>CAMT/6110495</v>
          </cell>
          <cell r="G666">
            <v>2788064.16</v>
          </cell>
          <cell r="H666">
            <v>19381072.859999899</v>
          </cell>
          <cell r="I666">
            <v>-16593008.699999901</v>
          </cell>
        </row>
        <row r="667">
          <cell r="F667" t="str">
            <v>CAMT/6110505</v>
          </cell>
          <cell r="G667">
            <v>605</v>
          </cell>
          <cell r="H667">
            <v>0</v>
          </cell>
          <cell r="I667">
            <v>605</v>
          </cell>
        </row>
        <row r="668">
          <cell r="F668" t="str">
            <v>CAMT/6110510</v>
          </cell>
          <cell r="G668">
            <v>0</v>
          </cell>
          <cell r="H668">
            <v>0</v>
          </cell>
          <cell r="I668">
            <v>0</v>
          </cell>
        </row>
        <row r="669">
          <cell r="F669" t="str">
            <v>CAMT/6110515</v>
          </cell>
          <cell r="G669">
            <v>2567.9299999999898</v>
          </cell>
          <cell r="H669">
            <v>2354.6799999999898</v>
          </cell>
          <cell r="I669">
            <v>213.25</v>
          </cell>
        </row>
        <row r="670">
          <cell r="F670" t="str">
            <v>CAMT/6110520</v>
          </cell>
          <cell r="G670">
            <v>45538.239999999903</v>
          </cell>
          <cell r="H670">
            <v>-248056.92</v>
          </cell>
          <cell r="I670">
            <v>293595.15999999898</v>
          </cell>
        </row>
        <row r="671">
          <cell r="F671" t="str">
            <v>CAMT/6110525</v>
          </cell>
          <cell r="G671">
            <v>231655.5</v>
          </cell>
          <cell r="H671">
            <v>848033.54</v>
          </cell>
          <cell r="I671">
            <v>-616378.04</v>
          </cell>
        </row>
        <row r="672">
          <cell r="F672" t="str">
            <v>CAMT/6110530</v>
          </cell>
          <cell r="G672">
            <v>-392.12</v>
          </cell>
          <cell r="H672">
            <v>10262.19</v>
          </cell>
          <cell r="I672">
            <v>-10654.309999999899</v>
          </cell>
        </row>
        <row r="673">
          <cell r="F673" t="str">
            <v>CAMT/6110535</v>
          </cell>
          <cell r="G673">
            <v>20841.29</v>
          </cell>
          <cell r="H673">
            <v>26085.049999999901</v>
          </cell>
          <cell r="I673">
            <v>-5243.76</v>
          </cell>
        </row>
        <row r="674">
          <cell r="F674" t="str">
            <v>CAMT/6110540</v>
          </cell>
          <cell r="G674">
            <v>33255.849999999897</v>
          </cell>
          <cell r="H674">
            <v>35452.949999999903</v>
          </cell>
          <cell r="I674">
            <v>-2197.0999999999899</v>
          </cell>
        </row>
        <row r="675">
          <cell r="F675" t="str">
            <v>CAMT/6110545</v>
          </cell>
          <cell r="G675">
            <v>210827.84</v>
          </cell>
          <cell r="H675">
            <v>698768.06</v>
          </cell>
          <cell r="I675">
            <v>-487940.21999999898</v>
          </cell>
        </row>
        <row r="676">
          <cell r="F676" t="str">
            <v>CAMT/6110550</v>
          </cell>
          <cell r="G676">
            <v>11939.879999999899</v>
          </cell>
          <cell r="H676">
            <v>-44841.459999999897</v>
          </cell>
          <cell r="I676">
            <v>56781.339999999902</v>
          </cell>
        </row>
        <row r="677">
          <cell r="F677" t="str">
            <v>CAMT/6110555</v>
          </cell>
          <cell r="G677">
            <v>-862813.42</v>
          </cell>
          <cell r="H677">
            <v>7807.8999999999896</v>
          </cell>
          <cell r="I677">
            <v>-870621.31999999902</v>
          </cell>
        </row>
        <row r="678">
          <cell r="F678" t="str">
            <v>CAMT/6110556</v>
          </cell>
          <cell r="G678">
            <v>914409.09999999905</v>
          </cell>
          <cell r="H678">
            <v>0</v>
          </cell>
          <cell r="I678">
            <v>914409.09999999905</v>
          </cell>
        </row>
        <row r="679">
          <cell r="F679" t="str">
            <v>CAMT/6110560</v>
          </cell>
          <cell r="G679">
            <v>973.41999999999905</v>
          </cell>
          <cell r="H679">
            <v>-1137.8299999999899</v>
          </cell>
          <cell r="I679">
            <v>2111.25</v>
          </cell>
        </row>
        <row r="680">
          <cell r="F680" t="str">
            <v>CAMT/6110565</v>
          </cell>
          <cell r="G680">
            <v>2470.0599999999899</v>
          </cell>
          <cell r="H680">
            <v>286.92</v>
          </cell>
          <cell r="I680">
            <v>2183.1399999999899</v>
          </cell>
        </row>
        <row r="681">
          <cell r="F681" t="str">
            <v>CAMT/6110570</v>
          </cell>
          <cell r="G681">
            <v>137799.09</v>
          </cell>
          <cell r="H681">
            <v>29955.43</v>
          </cell>
          <cell r="I681">
            <v>107843.66</v>
          </cell>
        </row>
        <row r="682">
          <cell r="F682" t="str">
            <v>CAMT/6110575</v>
          </cell>
          <cell r="G682">
            <v>656808.81999999902</v>
          </cell>
          <cell r="H682">
            <v>698486.23999999894</v>
          </cell>
          <cell r="I682">
            <v>-41677.419999999896</v>
          </cell>
        </row>
        <row r="683">
          <cell r="F683" t="str">
            <v>CAMT/6110580</v>
          </cell>
          <cell r="G683">
            <v>438.83999999999901</v>
          </cell>
          <cell r="H683">
            <v>7389.06</v>
          </cell>
          <cell r="I683">
            <v>-6950.22</v>
          </cell>
        </row>
        <row r="684">
          <cell r="F684" t="str">
            <v>CAMT/6110585</v>
          </cell>
          <cell r="G684">
            <v>1410700.23</v>
          </cell>
          <cell r="H684">
            <v>3568758.46</v>
          </cell>
          <cell r="I684">
            <v>-2158058.23</v>
          </cell>
        </row>
        <row r="685">
          <cell r="F685" t="str">
            <v>CAMT/6110595</v>
          </cell>
          <cell r="G685">
            <v>3167899.1499999901</v>
          </cell>
          <cell r="H685">
            <v>4713580.4199999897</v>
          </cell>
          <cell r="I685">
            <v>-1545681.27</v>
          </cell>
        </row>
        <row r="686">
          <cell r="F686" t="str">
            <v>CAMT/6110600</v>
          </cell>
          <cell r="G686">
            <v>55495.089999999902</v>
          </cell>
          <cell r="H686">
            <v>526453.62</v>
          </cell>
          <cell r="I686">
            <v>-470958.53</v>
          </cell>
        </row>
        <row r="687">
          <cell r="F687" t="str">
            <v>CAMT/6110605</v>
          </cell>
          <cell r="G687">
            <v>4633363.7300000004</v>
          </cell>
          <cell r="H687">
            <v>7029408.6799999904</v>
          </cell>
          <cell r="I687">
            <v>-2396044.9500000002</v>
          </cell>
        </row>
        <row r="688">
          <cell r="F688" t="str">
            <v>CAMT/6110610</v>
          </cell>
          <cell r="G688">
            <v>155388.299999999</v>
          </cell>
          <cell r="H688">
            <v>112770.83</v>
          </cell>
          <cell r="I688">
            <v>42617.47</v>
          </cell>
        </row>
        <row r="689">
          <cell r="F689" t="str">
            <v>CAMT/6110615</v>
          </cell>
          <cell r="G689">
            <v>1479700.27</v>
          </cell>
          <cell r="H689">
            <v>2365582.06</v>
          </cell>
          <cell r="I689">
            <v>-885881.79</v>
          </cell>
        </row>
        <row r="690">
          <cell r="F690" t="str">
            <v>CAMT/6110620</v>
          </cell>
          <cell r="G690">
            <v>0</v>
          </cell>
          <cell r="H690">
            <v>0</v>
          </cell>
          <cell r="I690">
            <v>0</v>
          </cell>
        </row>
        <row r="691">
          <cell r="F691" t="str">
            <v>CAMT/6110625</v>
          </cell>
          <cell r="G691">
            <v>4443.9799999999896</v>
          </cell>
          <cell r="H691">
            <v>8853.27</v>
          </cell>
          <cell r="I691">
            <v>-4409.29</v>
          </cell>
        </row>
        <row r="692">
          <cell r="F692" t="str">
            <v>CAMT/6110630</v>
          </cell>
          <cell r="G692">
            <v>107.4</v>
          </cell>
          <cell r="H692">
            <v>-35.1</v>
          </cell>
          <cell r="I692">
            <v>142.5</v>
          </cell>
        </row>
        <row r="693">
          <cell r="F693" t="str">
            <v>CAMT/6110635</v>
          </cell>
          <cell r="G693">
            <v>2690336.1</v>
          </cell>
          <cell r="H693">
            <v>2100921.3599999901</v>
          </cell>
          <cell r="I693">
            <v>589414.73999999894</v>
          </cell>
        </row>
        <row r="694">
          <cell r="F694" t="str">
            <v>CAMT/6110650</v>
          </cell>
          <cell r="G694">
            <v>7129.22</v>
          </cell>
          <cell r="H694">
            <v>3719.4</v>
          </cell>
          <cell r="I694">
            <v>3409.82</v>
          </cell>
        </row>
        <row r="695">
          <cell r="F695" t="str">
            <v>CAMT/6110655</v>
          </cell>
          <cell r="G695">
            <v>2786699.48</v>
          </cell>
          <cell r="H695">
            <v>3665805.9199999901</v>
          </cell>
          <cell r="I695">
            <v>-879106.43999999901</v>
          </cell>
        </row>
        <row r="696">
          <cell r="F696" t="str">
            <v>CAMT/6110656</v>
          </cell>
          <cell r="G696">
            <v>35838.58</v>
          </cell>
          <cell r="H696">
            <v>0</v>
          </cell>
          <cell r="I696">
            <v>35838.58</v>
          </cell>
        </row>
        <row r="697">
          <cell r="F697" t="str">
            <v>CAMT/6110660</v>
          </cell>
          <cell r="G697">
            <v>-22126.0099999999</v>
          </cell>
          <cell r="H697">
            <v>28656.209999999901</v>
          </cell>
          <cell r="I697">
            <v>-50782.22</v>
          </cell>
        </row>
        <row r="698">
          <cell r="F698" t="str">
            <v>CAMT/6110665</v>
          </cell>
          <cell r="G698">
            <v>39394774.07</v>
          </cell>
          <cell r="H698">
            <v>81761834.239999905</v>
          </cell>
          <cell r="I698">
            <v>-42367060.170000002</v>
          </cell>
        </row>
        <row r="699">
          <cell r="F699" t="str">
            <v>CAMT/6110670</v>
          </cell>
          <cell r="G699">
            <v>0</v>
          </cell>
          <cell r="H699">
            <v>0</v>
          </cell>
          <cell r="I699">
            <v>0</v>
          </cell>
        </row>
        <row r="700">
          <cell r="F700" t="str">
            <v>CAMT/6110675</v>
          </cell>
          <cell r="G700">
            <v>0</v>
          </cell>
          <cell r="H700">
            <v>0</v>
          </cell>
          <cell r="I700">
            <v>0</v>
          </cell>
        </row>
        <row r="701">
          <cell r="F701" t="str">
            <v>CAMT/6110685</v>
          </cell>
          <cell r="G701">
            <v>0</v>
          </cell>
          <cell r="H701">
            <v>0</v>
          </cell>
          <cell r="I701">
            <v>0</v>
          </cell>
        </row>
        <row r="702">
          <cell r="F702" t="str">
            <v>CAMT/6110690</v>
          </cell>
          <cell r="G702">
            <v>779677.09999999905</v>
          </cell>
          <cell r="H702">
            <v>770234.57999999903</v>
          </cell>
          <cell r="I702">
            <v>9442.52</v>
          </cell>
        </row>
        <row r="703">
          <cell r="F703" t="str">
            <v>CAMT/6110695</v>
          </cell>
          <cell r="G703">
            <v>537955.68999999901</v>
          </cell>
          <cell r="H703">
            <v>740285.09999999905</v>
          </cell>
          <cell r="I703">
            <v>-202329.41</v>
          </cell>
        </row>
        <row r="704">
          <cell r="F704" t="str">
            <v>CAMT/6110700</v>
          </cell>
          <cell r="G704">
            <v>-34251.529999999897</v>
          </cell>
          <cell r="H704">
            <v>24230.779999999901</v>
          </cell>
          <cell r="I704">
            <v>-58482.309999999903</v>
          </cell>
        </row>
        <row r="705">
          <cell r="F705" t="str">
            <v>CAMT/6110705</v>
          </cell>
          <cell r="G705">
            <v>4629966.7599999905</v>
          </cell>
          <cell r="H705">
            <v>540374.45999999903</v>
          </cell>
          <cell r="I705">
            <v>4089592.29999999</v>
          </cell>
        </row>
        <row r="706">
          <cell r="F706" t="str">
            <v>CAMT/6110710</v>
          </cell>
          <cell r="G706">
            <v>341878.12</v>
          </cell>
          <cell r="H706">
            <v>646042.47999999905</v>
          </cell>
          <cell r="I706">
            <v>-304164.359999999</v>
          </cell>
        </row>
        <row r="707">
          <cell r="F707" t="str">
            <v>CAMT/6110715</v>
          </cell>
          <cell r="G707">
            <v>4016499.75</v>
          </cell>
          <cell r="H707">
            <v>3528920.4399999902</v>
          </cell>
          <cell r="I707">
            <v>487579.31</v>
          </cell>
        </row>
        <row r="708">
          <cell r="F708" t="str">
            <v>CAMT/6110720</v>
          </cell>
          <cell r="G708">
            <v>4048691.33</v>
          </cell>
          <cell r="H708">
            <v>3229588.54999999</v>
          </cell>
          <cell r="I708">
            <v>819102.78</v>
          </cell>
        </row>
        <row r="709">
          <cell r="F709" t="str">
            <v>CAMT/6110725</v>
          </cell>
          <cell r="G709">
            <v>8293504.5300000003</v>
          </cell>
          <cell r="H709">
            <v>13404808.84</v>
          </cell>
          <cell r="I709">
            <v>-5111304.3099999903</v>
          </cell>
        </row>
        <row r="710">
          <cell r="F710" t="str">
            <v>CAMT/6110730</v>
          </cell>
          <cell r="G710">
            <v>183071.59</v>
          </cell>
          <cell r="H710">
            <v>80118.669999999896</v>
          </cell>
          <cell r="I710">
            <v>102952.92</v>
          </cell>
        </row>
        <row r="711">
          <cell r="F711" t="str">
            <v>CAMT/6110735</v>
          </cell>
          <cell r="G711">
            <v>559610.56999999902</v>
          </cell>
          <cell r="H711">
            <v>864778.77</v>
          </cell>
          <cell r="I711">
            <v>-305168.2</v>
          </cell>
        </row>
        <row r="712">
          <cell r="F712" t="str">
            <v>CAMT/6110740</v>
          </cell>
          <cell r="G712">
            <v>1165.0799999999899</v>
          </cell>
          <cell r="H712">
            <v>0</v>
          </cell>
          <cell r="I712">
            <v>1165.0799999999899</v>
          </cell>
        </row>
        <row r="713">
          <cell r="F713" t="str">
            <v>CAMT/6110745</v>
          </cell>
          <cell r="G713">
            <v>1.6799999999999899</v>
          </cell>
          <cell r="H713">
            <v>-694.39999999999895</v>
          </cell>
          <cell r="I713">
            <v>696.08</v>
          </cell>
        </row>
        <row r="714">
          <cell r="F714" t="str">
            <v>CAMT/6110750</v>
          </cell>
          <cell r="G714">
            <v>37380</v>
          </cell>
          <cell r="H714">
            <v>40435.209999999897</v>
          </cell>
          <cell r="I714">
            <v>-3055.21</v>
          </cell>
        </row>
        <row r="715">
          <cell r="F715" t="str">
            <v>CAMT/6110755</v>
          </cell>
          <cell r="G715">
            <v>0</v>
          </cell>
          <cell r="H715">
            <v>0</v>
          </cell>
          <cell r="I715">
            <v>0</v>
          </cell>
        </row>
        <row r="716">
          <cell r="F716" t="str">
            <v>CAMT/6110760</v>
          </cell>
          <cell r="G716">
            <v>0</v>
          </cell>
          <cell r="H716">
            <v>237314</v>
          </cell>
          <cell r="I716">
            <v>-237314</v>
          </cell>
        </row>
        <row r="717">
          <cell r="F717" t="str">
            <v>CAMT/6110770</v>
          </cell>
          <cell r="G717">
            <v>0</v>
          </cell>
          <cell r="H717">
            <v>0</v>
          </cell>
          <cell r="I717">
            <v>0</v>
          </cell>
        </row>
        <row r="718">
          <cell r="F718" t="str">
            <v>CAMT/6110775</v>
          </cell>
          <cell r="G718">
            <v>0</v>
          </cell>
          <cell r="H718">
            <v>0</v>
          </cell>
          <cell r="I718">
            <v>0</v>
          </cell>
        </row>
        <row r="719">
          <cell r="F719" t="str">
            <v>CAMT/6110780</v>
          </cell>
          <cell r="G719">
            <v>0</v>
          </cell>
          <cell r="H719">
            <v>0</v>
          </cell>
          <cell r="I719">
            <v>0</v>
          </cell>
        </row>
        <row r="720">
          <cell r="F720" t="str">
            <v>CAMT/6110785</v>
          </cell>
          <cell r="G720">
            <v>1436.4</v>
          </cell>
          <cell r="H720">
            <v>2115.11</v>
          </cell>
          <cell r="I720">
            <v>-678.71</v>
          </cell>
        </row>
        <row r="721">
          <cell r="F721" t="str">
            <v>CAMT/6110790</v>
          </cell>
          <cell r="G721">
            <v>189997.329999999</v>
          </cell>
          <cell r="H721">
            <v>17315.400000000001</v>
          </cell>
          <cell r="I721">
            <v>172681.929999999</v>
          </cell>
        </row>
        <row r="722">
          <cell r="F722" t="str">
            <v>CAMT/6110795</v>
          </cell>
          <cell r="G722">
            <v>388836.72999999899</v>
          </cell>
          <cell r="H722">
            <v>369954.489999999</v>
          </cell>
          <cell r="I722">
            <v>18882.240000000002</v>
          </cell>
        </row>
        <row r="723">
          <cell r="F723" t="str">
            <v>CAMT/6110805</v>
          </cell>
          <cell r="G723">
            <v>193062.95</v>
          </cell>
          <cell r="H723">
            <v>0</v>
          </cell>
          <cell r="I723">
            <v>193062.95</v>
          </cell>
        </row>
        <row r="724">
          <cell r="F724" t="str">
            <v>CAMT/6110815</v>
          </cell>
          <cell r="G724">
            <v>14727.719999999899</v>
          </cell>
          <cell r="H724">
            <v>0</v>
          </cell>
          <cell r="I724">
            <v>14727.719999999899</v>
          </cell>
        </row>
        <row r="725">
          <cell r="F725" t="str">
            <v>CAMT/6110825</v>
          </cell>
          <cell r="G725">
            <v>653506.69999999902</v>
          </cell>
          <cell r="H725">
            <v>0</v>
          </cell>
          <cell r="I725">
            <v>653506.69999999902</v>
          </cell>
        </row>
        <row r="726">
          <cell r="F726" t="str">
            <v>CAMT/6110870</v>
          </cell>
          <cell r="G726">
            <v>0</v>
          </cell>
          <cell r="H726">
            <v>0</v>
          </cell>
          <cell r="I726">
            <v>0</v>
          </cell>
        </row>
        <row r="727">
          <cell r="F727" t="str">
            <v>CAMT/6110875</v>
          </cell>
          <cell r="G727">
            <v>40347.839999999902</v>
          </cell>
          <cell r="H727">
            <v>0</v>
          </cell>
          <cell r="I727">
            <v>40347.839999999902</v>
          </cell>
        </row>
        <row r="728">
          <cell r="F728" t="str">
            <v>CAMT/6110880</v>
          </cell>
          <cell r="G728">
            <v>0</v>
          </cell>
          <cell r="H728">
            <v>0</v>
          </cell>
          <cell r="I728">
            <v>0</v>
          </cell>
        </row>
        <row r="729">
          <cell r="F729" t="str">
            <v>CAMT/6110885</v>
          </cell>
          <cell r="G729">
            <v>-186630.459999999</v>
          </cell>
          <cell r="H729">
            <v>-159045.37</v>
          </cell>
          <cell r="I729">
            <v>-27585.09</v>
          </cell>
        </row>
        <row r="730">
          <cell r="F730" t="str">
            <v>CAMT/6110910</v>
          </cell>
          <cell r="G730">
            <v>-22883.8499999999</v>
          </cell>
          <cell r="H730">
            <v>-15747.73</v>
          </cell>
          <cell r="I730">
            <v>-7136.1199999999899</v>
          </cell>
        </row>
        <row r="731">
          <cell r="F731" t="str">
            <v>CAMT/6110915</v>
          </cell>
          <cell r="G731">
            <v>-23397.2599999999</v>
          </cell>
          <cell r="H731">
            <v>-25165.88</v>
          </cell>
          <cell r="I731">
            <v>1768.6199999999899</v>
          </cell>
        </row>
        <row r="732">
          <cell r="F732" t="str">
            <v>CAMT/6110920</v>
          </cell>
          <cell r="G732">
            <v>416412.31</v>
          </cell>
          <cell r="H732">
            <v>-1734366.86</v>
          </cell>
          <cell r="I732">
            <v>2150779.1699999901</v>
          </cell>
        </row>
        <row r="733">
          <cell r="F733" t="str">
            <v>CAMT/6110925</v>
          </cell>
          <cell r="G733">
            <v>94096.119999999893</v>
          </cell>
          <cell r="H733">
            <v>134.94</v>
          </cell>
          <cell r="I733">
            <v>93961.179999999906</v>
          </cell>
        </row>
        <row r="734">
          <cell r="F734" t="str">
            <v>CAMT/6110930</v>
          </cell>
          <cell r="G734">
            <v>717189.44999999902</v>
          </cell>
          <cell r="H734">
            <v>1311324.03</v>
          </cell>
          <cell r="I734">
            <v>-594134.57999999903</v>
          </cell>
        </row>
        <row r="735">
          <cell r="F735" t="str">
            <v>CAMT/6110935</v>
          </cell>
          <cell r="G735">
            <v>0</v>
          </cell>
          <cell r="H735">
            <v>0</v>
          </cell>
          <cell r="I735">
            <v>0</v>
          </cell>
        </row>
        <row r="736">
          <cell r="F736" t="str">
            <v>CAMT/6110986</v>
          </cell>
          <cell r="G736">
            <v>465775.13</v>
          </cell>
          <cell r="H736">
            <v>3803104.95</v>
          </cell>
          <cell r="I736">
            <v>-3337329.8199999901</v>
          </cell>
        </row>
        <row r="737">
          <cell r="F737" t="str">
            <v>CAMT/6110990</v>
          </cell>
          <cell r="G737">
            <v>1179.6099999999899</v>
          </cell>
          <cell r="H737">
            <v>0</v>
          </cell>
          <cell r="I737">
            <v>1179.6099999999899</v>
          </cell>
        </row>
        <row r="738">
          <cell r="F738" t="str">
            <v>CAMT/6112035</v>
          </cell>
          <cell r="G738">
            <v>125089892.29000001</v>
          </cell>
          <cell r="H738">
            <v>280853195.37</v>
          </cell>
          <cell r="I738">
            <v>-155763303.08000001</v>
          </cell>
        </row>
        <row r="739">
          <cell r="F739" t="str">
            <v>CAMT/6112040</v>
          </cell>
          <cell r="G739">
            <v>19055145.050000001</v>
          </cell>
          <cell r="H739">
            <v>-17913698.129999898</v>
          </cell>
          <cell r="I739">
            <v>36968843.18</v>
          </cell>
        </row>
        <row r="740">
          <cell r="F740" t="str">
            <v>CAMT/6112977</v>
          </cell>
          <cell r="G740">
            <v>291306.21000000002</v>
          </cell>
          <cell r="H740">
            <v>0</v>
          </cell>
          <cell r="I740">
            <v>291306.21000000002</v>
          </cell>
        </row>
        <row r="741">
          <cell r="F741" t="str">
            <v>CAMT/6120010</v>
          </cell>
          <cell r="G741">
            <v>290411.21999999898</v>
          </cell>
          <cell r="H741">
            <v>-377745.53999999899</v>
          </cell>
          <cell r="I741">
            <v>668156.76</v>
          </cell>
        </row>
        <row r="742">
          <cell r="F742" t="str">
            <v>CAMT/6120012</v>
          </cell>
          <cell r="G742">
            <v>364.25999999999902</v>
          </cell>
          <cell r="H742">
            <v>769.03999999999905</v>
          </cell>
          <cell r="I742">
            <v>-404.77999999999901</v>
          </cell>
        </row>
        <row r="743">
          <cell r="F743" t="str">
            <v>CAMT/6120015</v>
          </cell>
          <cell r="G743">
            <v>287538.64</v>
          </cell>
          <cell r="H743">
            <v>316454.53999999899</v>
          </cell>
          <cell r="I743">
            <v>-28915.9</v>
          </cell>
        </row>
        <row r="744">
          <cell r="F744" t="str">
            <v>CAMT/6120020</v>
          </cell>
          <cell r="G744">
            <v>22251.0099999999</v>
          </cell>
          <cell r="H744">
            <v>45382.809999999903</v>
          </cell>
          <cell r="I744">
            <v>-23131.799999999901</v>
          </cell>
        </row>
        <row r="745">
          <cell r="F745" t="str">
            <v>CAMT/6120030</v>
          </cell>
          <cell r="G745">
            <v>109395.32</v>
          </cell>
          <cell r="H745">
            <v>3581305.50999999</v>
          </cell>
          <cell r="I745">
            <v>-3471910.1899999902</v>
          </cell>
        </row>
        <row r="746">
          <cell r="F746" t="str">
            <v>CAMT/6120035</v>
          </cell>
          <cell r="G746">
            <v>6653179.8200000003</v>
          </cell>
          <cell r="H746">
            <v>0</v>
          </cell>
          <cell r="I746">
            <v>6653179.8200000003</v>
          </cell>
        </row>
        <row r="747">
          <cell r="F747" t="str">
            <v>CAMT/6120040</v>
          </cell>
          <cell r="G747">
            <v>2924931.58</v>
          </cell>
          <cell r="H747">
            <v>2644919.39</v>
          </cell>
          <cell r="I747">
            <v>280012.19</v>
          </cell>
        </row>
        <row r="748">
          <cell r="F748" t="str">
            <v>CAMT/6120042</v>
          </cell>
          <cell r="G748">
            <v>246279.88</v>
          </cell>
          <cell r="H748">
            <v>0</v>
          </cell>
          <cell r="I748">
            <v>246279.88</v>
          </cell>
        </row>
        <row r="749">
          <cell r="F749" t="str">
            <v>CAMT/6120050</v>
          </cell>
          <cell r="G749">
            <v>91567</v>
          </cell>
          <cell r="H749">
            <v>100000</v>
          </cell>
          <cell r="I749">
            <v>-8433</v>
          </cell>
        </row>
        <row r="750">
          <cell r="F750" t="str">
            <v>CAMT/6120055</v>
          </cell>
          <cell r="G750">
            <v>0</v>
          </cell>
          <cell r="H750">
            <v>10845.36</v>
          </cell>
          <cell r="I750">
            <v>-10845.36</v>
          </cell>
        </row>
        <row r="751">
          <cell r="F751" t="str">
            <v>CAMT/6120085</v>
          </cell>
          <cell r="G751">
            <v>4459879.24</v>
          </cell>
          <cell r="H751">
            <v>2427514.8799999901</v>
          </cell>
          <cell r="I751">
            <v>2032364.36</v>
          </cell>
        </row>
        <row r="752">
          <cell r="F752" t="str">
            <v>CAMT/6120090</v>
          </cell>
          <cell r="G752">
            <v>10750</v>
          </cell>
          <cell r="H752">
            <v>38060.32</v>
          </cell>
          <cell r="I752">
            <v>-27310.32</v>
          </cell>
        </row>
        <row r="753">
          <cell r="F753" t="str">
            <v>CAMT/6130010</v>
          </cell>
          <cell r="G753">
            <v>1889.3599999999899</v>
          </cell>
          <cell r="H753">
            <v>138.05000000000001</v>
          </cell>
          <cell r="I753">
            <v>1751.3099999999899</v>
          </cell>
        </row>
        <row r="754">
          <cell r="F754" t="str">
            <v>CAMT/6130015</v>
          </cell>
          <cell r="G754">
            <v>560414.30000000005</v>
          </cell>
          <cell r="H754">
            <v>638901.06000000006</v>
          </cell>
          <cell r="I754">
            <v>-78486.759999999893</v>
          </cell>
        </row>
        <row r="755">
          <cell r="F755" t="str">
            <v>CAMT/6130020</v>
          </cell>
          <cell r="G755">
            <v>2200.0799999999899</v>
          </cell>
          <cell r="H755">
            <v>1294.98</v>
          </cell>
          <cell r="I755">
            <v>905.1</v>
          </cell>
        </row>
        <row r="756">
          <cell r="F756" t="str">
            <v>CAMT/6130025</v>
          </cell>
          <cell r="G756">
            <v>398.01999999999902</v>
          </cell>
          <cell r="H756">
            <v>68500.839999999895</v>
          </cell>
          <cell r="I756">
            <v>-68102.820000000007</v>
          </cell>
        </row>
        <row r="757">
          <cell r="F757" t="str">
            <v>CAMT/6130040</v>
          </cell>
          <cell r="G757">
            <v>0</v>
          </cell>
          <cell r="H757">
            <v>825</v>
          </cell>
          <cell r="I757">
            <v>-825</v>
          </cell>
        </row>
        <row r="758">
          <cell r="F758" t="str">
            <v>CAMT/6130045</v>
          </cell>
          <cell r="G758">
            <v>11459.12</v>
          </cell>
          <cell r="H758">
            <v>9977.35</v>
          </cell>
          <cell r="I758">
            <v>1481.77</v>
          </cell>
        </row>
        <row r="759">
          <cell r="F759" t="str">
            <v>CAMT/6141035</v>
          </cell>
          <cell r="G759">
            <v>0</v>
          </cell>
          <cell r="H759">
            <v>16307.95</v>
          </cell>
          <cell r="I759">
            <v>-16307.95</v>
          </cell>
        </row>
        <row r="760">
          <cell r="F760" t="str">
            <v>CAMT/6150010</v>
          </cell>
          <cell r="G760">
            <v>2223574.29</v>
          </cell>
          <cell r="H760">
            <v>2497309.6299999901</v>
          </cell>
          <cell r="I760">
            <v>-273735.34000000003</v>
          </cell>
        </row>
        <row r="761">
          <cell r="F761" t="str">
            <v>CAMT/6150015</v>
          </cell>
          <cell r="G761">
            <v>145558.06</v>
          </cell>
          <cell r="H761">
            <v>169912.679999999</v>
          </cell>
          <cell r="I761">
            <v>-24354.619999999901</v>
          </cell>
        </row>
        <row r="762">
          <cell r="F762" t="str">
            <v>CAMT/6150020</v>
          </cell>
          <cell r="G762">
            <v>316529.59999999899</v>
          </cell>
          <cell r="H762">
            <v>82098.960000000006</v>
          </cell>
          <cell r="I762">
            <v>234430.64</v>
          </cell>
        </row>
        <row r="763">
          <cell r="F763" t="str">
            <v>CAMT/6150030</v>
          </cell>
          <cell r="G763">
            <v>20759.86</v>
          </cell>
          <cell r="H763">
            <v>45197.01</v>
          </cell>
          <cell r="I763">
            <v>-24437.15</v>
          </cell>
        </row>
        <row r="764">
          <cell r="F764" t="str">
            <v>CAMT/6150035</v>
          </cell>
          <cell r="G764">
            <v>2500</v>
          </cell>
          <cell r="H764">
            <v>0</v>
          </cell>
          <cell r="I764">
            <v>2500</v>
          </cell>
        </row>
        <row r="765">
          <cell r="F765" t="str">
            <v>CAMT/6150040</v>
          </cell>
          <cell r="G765">
            <v>1909.94</v>
          </cell>
          <cell r="H765">
            <v>40318.910000000003</v>
          </cell>
          <cell r="I765">
            <v>-38408.97</v>
          </cell>
        </row>
        <row r="766">
          <cell r="F766" t="str">
            <v>CAMT/6150045</v>
          </cell>
          <cell r="G766">
            <v>3375656.75</v>
          </cell>
          <cell r="H766">
            <v>2588920.2200000002</v>
          </cell>
          <cell r="I766">
            <v>786736.53</v>
          </cell>
        </row>
        <row r="767">
          <cell r="F767" t="str">
            <v>CAMT/6150046</v>
          </cell>
          <cell r="G767">
            <v>601000</v>
          </cell>
          <cell r="H767">
            <v>0</v>
          </cell>
          <cell r="I767">
            <v>601000</v>
          </cell>
        </row>
        <row r="768">
          <cell r="F768" t="str">
            <v>CAMT/6150047</v>
          </cell>
          <cell r="G768">
            <v>0</v>
          </cell>
          <cell r="H768">
            <v>154630.35</v>
          </cell>
          <cell r="I768">
            <v>-154630.35</v>
          </cell>
        </row>
        <row r="769">
          <cell r="F769" t="str">
            <v>CAMT/6150050</v>
          </cell>
          <cell r="G769">
            <v>45701.419999999896</v>
          </cell>
          <cell r="H769">
            <v>46600</v>
          </cell>
          <cell r="I769">
            <v>-898.58</v>
          </cell>
        </row>
        <row r="770">
          <cell r="F770" t="str">
            <v>CAMT/6150055</v>
          </cell>
          <cell r="G770">
            <v>550961.59999999905</v>
          </cell>
          <cell r="H770">
            <v>399616.549999999</v>
          </cell>
          <cell r="I770">
            <v>151345.049999999</v>
          </cell>
        </row>
        <row r="771">
          <cell r="F771" t="str">
            <v>CAMT/6150060</v>
          </cell>
          <cell r="G771">
            <v>84175.75</v>
          </cell>
          <cell r="H771">
            <v>73263.779999999897</v>
          </cell>
          <cell r="I771">
            <v>10911.969999999899</v>
          </cell>
        </row>
        <row r="772">
          <cell r="F772" t="str">
            <v>CAMT/6150062</v>
          </cell>
          <cell r="G772">
            <v>894189.85999999905</v>
          </cell>
          <cell r="H772">
            <v>-3131536.00999999</v>
          </cell>
          <cell r="I772">
            <v>4025725.87</v>
          </cell>
        </row>
        <row r="773">
          <cell r="F773" t="str">
            <v>CAMT/6150065</v>
          </cell>
          <cell r="G773">
            <v>109.239999999999</v>
          </cell>
          <cell r="H773">
            <v>6205.38</v>
          </cell>
          <cell r="I773">
            <v>-6096.14</v>
          </cell>
        </row>
        <row r="774">
          <cell r="F774" t="str">
            <v>CAMT/6150072</v>
          </cell>
          <cell r="G774">
            <v>22500</v>
          </cell>
          <cell r="H774">
            <v>115000</v>
          </cell>
          <cell r="I774">
            <v>-92500</v>
          </cell>
        </row>
        <row r="775">
          <cell r="F775" t="str">
            <v>CAMT/6150075</v>
          </cell>
          <cell r="G775">
            <v>264089.03000000003</v>
          </cell>
          <cell r="H775">
            <v>166162.81</v>
          </cell>
          <cell r="I775">
            <v>97926.22</v>
          </cell>
        </row>
        <row r="776">
          <cell r="F776" t="str">
            <v>CAMT/6150085</v>
          </cell>
          <cell r="G776">
            <v>130530.73</v>
          </cell>
          <cell r="H776">
            <v>507040.84</v>
          </cell>
          <cell r="I776">
            <v>-376510.109999999</v>
          </cell>
        </row>
        <row r="777">
          <cell r="F777" t="str">
            <v>CAMT/6150090</v>
          </cell>
          <cell r="G777">
            <v>161401.38</v>
          </cell>
          <cell r="H777">
            <v>125551.899999999</v>
          </cell>
          <cell r="I777">
            <v>35849.480000000003</v>
          </cell>
        </row>
        <row r="778">
          <cell r="F778" t="str">
            <v>CAMT/6150095</v>
          </cell>
          <cell r="G778">
            <v>83014.309999999896</v>
          </cell>
          <cell r="H778">
            <v>68547.339999999895</v>
          </cell>
          <cell r="I778">
            <v>14466.969999999899</v>
          </cell>
        </row>
        <row r="779">
          <cell r="F779" t="str">
            <v>CAMT/6150100</v>
          </cell>
          <cell r="G779">
            <v>214237.12</v>
          </cell>
          <cell r="H779">
            <v>222103.859999999</v>
          </cell>
          <cell r="I779">
            <v>-7866.7399999999898</v>
          </cell>
        </row>
        <row r="780">
          <cell r="F780" t="str">
            <v>CAMT/6150105</v>
          </cell>
          <cell r="G780">
            <v>0</v>
          </cell>
          <cell r="H780">
            <v>0</v>
          </cell>
          <cell r="I780">
            <v>0</v>
          </cell>
        </row>
        <row r="781">
          <cell r="F781" t="str">
            <v>CAMT/6150110</v>
          </cell>
          <cell r="G781">
            <v>12850</v>
          </cell>
          <cell r="H781">
            <v>49176.3</v>
          </cell>
          <cell r="I781">
            <v>-36326.300000000003</v>
          </cell>
        </row>
        <row r="782">
          <cell r="F782" t="str">
            <v>CAMT/6150115</v>
          </cell>
          <cell r="G782">
            <v>145535.019999999</v>
          </cell>
          <cell r="H782">
            <v>370145.09999999899</v>
          </cell>
          <cell r="I782">
            <v>-224610.079999999</v>
          </cell>
        </row>
        <row r="783">
          <cell r="F783" t="str">
            <v>CAMT/6150120</v>
          </cell>
          <cell r="G783">
            <v>0</v>
          </cell>
          <cell r="H783">
            <v>0</v>
          </cell>
          <cell r="I783">
            <v>0</v>
          </cell>
        </row>
        <row r="784">
          <cell r="F784" t="str">
            <v>CAMT/6150125</v>
          </cell>
          <cell r="G784">
            <v>57051.269999999902</v>
          </cell>
          <cell r="H784">
            <v>1376477.07</v>
          </cell>
          <cell r="I784">
            <v>-1319425.8</v>
          </cell>
        </row>
        <row r="785">
          <cell r="F785" t="str">
            <v>CAMT/6150126</v>
          </cell>
          <cell r="G785">
            <v>382737.31</v>
          </cell>
          <cell r="H785">
            <v>0</v>
          </cell>
          <cell r="I785">
            <v>382737.31</v>
          </cell>
        </row>
        <row r="786">
          <cell r="F786" t="str">
            <v>CAMT/6150127</v>
          </cell>
          <cell r="G786">
            <v>288647.90999999898</v>
          </cell>
          <cell r="H786">
            <v>89510.529999999897</v>
          </cell>
          <cell r="I786">
            <v>199137.38</v>
          </cell>
        </row>
        <row r="787">
          <cell r="F787" t="str">
            <v>CAMT/6150145</v>
          </cell>
          <cell r="G787">
            <v>24015.74</v>
          </cell>
          <cell r="H787">
            <v>19572.529999999901</v>
          </cell>
          <cell r="I787">
            <v>4443.21</v>
          </cell>
        </row>
        <row r="788">
          <cell r="F788" t="str">
            <v>CAMT/6150150</v>
          </cell>
          <cell r="G788">
            <v>0</v>
          </cell>
          <cell r="H788">
            <v>9000</v>
          </cell>
          <cell r="I788">
            <v>-9000</v>
          </cell>
        </row>
        <row r="789">
          <cell r="F789" t="str">
            <v>CAMT/6150155</v>
          </cell>
          <cell r="G789">
            <v>1702491.2</v>
          </cell>
          <cell r="H789">
            <v>1711526.36</v>
          </cell>
          <cell r="I789">
            <v>-9035.1599999999908</v>
          </cell>
        </row>
        <row r="790">
          <cell r="F790" t="str">
            <v>CAMT/6150157</v>
          </cell>
          <cell r="G790">
            <v>0</v>
          </cell>
          <cell r="H790">
            <v>0</v>
          </cell>
          <cell r="I790">
            <v>0</v>
          </cell>
        </row>
        <row r="791">
          <cell r="F791" t="str">
            <v>CAMT/6150158</v>
          </cell>
          <cell r="G791">
            <v>9668.3199999999906</v>
          </cell>
          <cell r="H791">
            <v>1611.39</v>
          </cell>
          <cell r="I791">
            <v>8056.93</v>
          </cell>
        </row>
        <row r="792">
          <cell r="F792" t="str">
            <v>CAMT/6150165</v>
          </cell>
          <cell r="G792">
            <v>-29941.63</v>
          </cell>
          <cell r="H792">
            <v>-26548.31</v>
          </cell>
          <cell r="I792">
            <v>-3393.32</v>
          </cell>
        </row>
        <row r="793">
          <cell r="F793" t="str">
            <v>CAMT/6150170</v>
          </cell>
          <cell r="G793">
            <v>180252.76</v>
          </cell>
          <cell r="H793">
            <v>275990.679999999</v>
          </cell>
          <cell r="I793">
            <v>-95737.919999999896</v>
          </cell>
        </row>
        <row r="794">
          <cell r="F794" t="str">
            <v>CAMT/6150175</v>
          </cell>
          <cell r="G794">
            <v>46059.58</v>
          </cell>
          <cell r="H794">
            <v>13129.25</v>
          </cell>
          <cell r="I794">
            <v>32930.33</v>
          </cell>
        </row>
        <row r="795">
          <cell r="F795" t="str">
            <v>CAMT/6150180</v>
          </cell>
          <cell r="G795">
            <v>5161.5</v>
          </cell>
          <cell r="H795">
            <v>16892</v>
          </cell>
          <cell r="I795">
            <v>-11730.5</v>
          </cell>
        </row>
        <row r="796">
          <cell r="F796" t="str">
            <v>CAMT/6150185</v>
          </cell>
          <cell r="G796">
            <v>10764.7</v>
          </cell>
          <cell r="H796">
            <v>4982.5200000000004</v>
          </cell>
          <cell r="I796">
            <v>5782.18</v>
          </cell>
        </row>
        <row r="797">
          <cell r="F797" t="str">
            <v>CAMT/6150190</v>
          </cell>
          <cell r="G797">
            <v>0</v>
          </cell>
          <cell r="H797">
            <v>0</v>
          </cell>
          <cell r="I797">
            <v>0</v>
          </cell>
        </row>
        <row r="798">
          <cell r="F798" t="str">
            <v>CAMT/6150195</v>
          </cell>
          <cell r="G798">
            <v>679333.69999999902</v>
          </cell>
          <cell r="H798">
            <v>602759.81999999902</v>
          </cell>
          <cell r="I798">
            <v>76573.88</v>
          </cell>
        </row>
        <row r="799">
          <cell r="F799" t="str">
            <v>CAMT/6150197</v>
          </cell>
          <cell r="G799">
            <v>157499.42000000001</v>
          </cell>
          <cell r="H799">
            <v>0</v>
          </cell>
          <cell r="I799">
            <v>157499.42000000001</v>
          </cell>
        </row>
        <row r="800">
          <cell r="F800" t="str">
            <v>CAMT/6150230</v>
          </cell>
          <cell r="G800">
            <v>1396288.6799999899</v>
          </cell>
          <cell r="H800">
            <v>342236.87</v>
          </cell>
          <cell r="I800">
            <v>1054051.81</v>
          </cell>
        </row>
        <row r="801">
          <cell r="F801" t="str">
            <v>CAMT/6150235</v>
          </cell>
          <cell r="G801">
            <v>528603.78</v>
          </cell>
          <cell r="H801">
            <v>415357.7</v>
          </cell>
          <cell r="I801">
            <v>113246.08</v>
          </cell>
        </row>
        <row r="802">
          <cell r="F802" t="str">
            <v>CAMT/6150272</v>
          </cell>
          <cell r="G802">
            <v>0</v>
          </cell>
          <cell r="H802">
            <v>0</v>
          </cell>
          <cell r="I802">
            <v>0</v>
          </cell>
        </row>
        <row r="803">
          <cell r="F803" t="str">
            <v>CAMT/6150280</v>
          </cell>
          <cell r="G803">
            <v>53177.79</v>
          </cell>
          <cell r="H803">
            <v>50843.48</v>
          </cell>
          <cell r="I803">
            <v>2334.3099999999899</v>
          </cell>
        </row>
        <row r="804">
          <cell r="F804" t="str">
            <v>CAMT/6150282</v>
          </cell>
          <cell r="G804">
            <v>6302.17</v>
          </cell>
          <cell r="H804">
            <v>0</v>
          </cell>
          <cell r="I804">
            <v>6302.17</v>
          </cell>
        </row>
        <row r="805">
          <cell r="F805" t="str">
            <v>CAMT/6150290</v>
          </cell>
          <cell r="G805">
            <v>138755.609999999</v>
          </cell>
          <cell r="H805">
            <v>102853.78</v>
          </cell>
          <cell r="I805">
            <v>35901.83</v>
          </cell>
        </row>
        <row r="806">
          <cell r="F806" t="str">
            <v>CAMT/6150291</v>
          </cell>
          <cell r="G806">
            <v>0</v>
          </cell>
          <cell r="H806">
            <v>0</v>
          </cell>
          <cell r="I806">
            <v>0</v>
          </cell>
        </row>
        <row r="807">
          <cell r="F807" t="str">
            <v>CAMT/6150292</v>
          </cell>
          <cell r="G807">
            <v>102736.25999999901</v>
          </cell>
          <cell r="H807">
            <v>76972.089999999895</v>
          </cell>
          <cell r="I807">
            <v>25764.1699999999</v>
          </cell>
        </row>
        <row r="808">
          <cell r="F808" t="str">
            <v>CAMT/6150293</v>
          </cell>
          <cell r="G808">
            <v>0</v>
          </cell>
          <cell r="H808">
            <v>0</v>
          </cell>
          <cell r="I808">
            <v>0</v>
          </cell>
        </row>
        <row r="809">
          <cell r="F809" t="str">
            <v>CAMT/6150295</v>
          </cell>
          <cell r="G809">
            <v>60484.94</v>
          </cell>
          <cell r="H809">
            <v>-13524.639999999899</v>
          </cell>
          <cell r="I809">
            <v>74009.58</v>
          </cell>
        </row>
        <row r="810">
          <cell r="F810" t="str">
            <v>CAMT/6150296</v>
          </cell>
          <cell r="G810">
            <v>0</v>
          </cell>
          <cell r="H810">
            <v>0</v>
          </cell>
          <cell r="I810">
            <v>0</v>
          </cell>
        </row>
        <row r="811">
          <cell r="F811" t="str">
            <v>CAMT/6150310</v>
          </cell>
          <cell r="G811">
            <v>10257</v>
          </cell>
          <cell r="H811">
            <v>4998</v>
          </cell>
          <cell r="I811">
            <v>5259</v>
          </cell>
        </row>
        <row r="812">
          <cell r="F812" t="str">
            <v>CAMT/6150315</v>
          </cell>
          <cell r="G812">
            <v>28740</v>
          </cell>
          <cell r="H812">
            <v>24960</v>
          </cell>
          <cell r="I812">
            <v>3780</v>
          </cell>
        </row>
        <row r="813">
          <cell r="F813" t="str">
            <v>CAMT/6150340</v>
          </cell>
          <cell r="G813">
            <v>960349.37</v>
          </cell>
          <cell r="H813">
            <v>802626.73999999894</v>
          </cell>
          <cell r="I813">
            <v>157722.63</v>
          </cell>
        </row>
        <row r="814">
          <cell r="F814" t="str">
            <v>CAMT/6150350</v>
          </cell>
          <cell r="G814">
            <v>2493641.00999999</v>
          </cell>
          <cell r="H814">
            <v>2323734.02</v>
          </cell>
          <cell r="I814">
            <v>169906.989999999</v>
          </cell>
        </row>
        <row r="815">
          <cell r="F815" t="str">
            <v>CAMT/6150355</v>
          </cell>
          <cell r="G815">
            <v>1118228.8999999899</v>
          </cell>
          <cell r="H815">
            <v>-99264.74</v>
          </cell>
          <cell r="I815">
            <v>1217493.6399999899</v>
          </cell>
        </row>
        <row r="816">
          <cell r="F816" t="str">
            <v>CAMT/6150400</v>
          </cell>
          <cell r="G816">
            <v>62536.19</v>
          </cell>
          <cell r="H816">
            <v>5020333.3899999904</v>
          </cell>
          <cell r="I816">
            <v>-4957797.2</v>
          </cell>
        </row>
        <row r="817">
          <cell r="F817" t="str">
            <v>CAMT/6150410</v>
          </cell>
          <cell r="G817">
            <v>61812898.280000001</v>
          </cell>
          <cell r="H817">
            <v>40053976.280000001</v>
          </cell>
          <cell r="I817">
            <v>21758922</v>
          </cell>
        </row>
        <row r="818">
          <cell r="F818" t="str">
            <v>CAMT/6150415</v>
          </cell>
          <cell r="G818">
            <v>-611805.22999999905</v>
          </cell>
          <cell r="H818">
            <v>-464922.75</v>
          </cell>
          <cell r="I818">
            <v>-146882.48000000001</v>
          </cell>
        </row>
        <row r="819">
          <cell r="F819" t="str">
            <v>CAMT/6150510</v>
          </cell>
          <cell r="G819">
            <v>207397.709999999</v>
          </cell>
          <cell r="H819">
            <v>-749367.26</v>
          </cell>
          <cell r="I819">
            <v>956764.96999999904</v>
          </cell>
        </row>
        <row r="820">
          <cell r="F820" t="str">
            <v>CAMT/6150520</v>
          </cell>
          <cell r="G820">
            <v>0</v>
          </cell>
          <cell r="H820">
            <v>-5584</v>
          </cell>
          <cell r="I820">
            <v>5584</v>
          </cell>
        </row>
        <row r="821">
          <cell r="F821" t="str">
            <v>CAMT/6150530</v>
          </cell>
          <cell r="G821">
            <v>125.069999999999</v>
          </cell>
          <cell r="H821">
            <v>342.56999999999903</v>
          </cell>
          <cell r="I821">
            <v>-217.5</v>
          </cell>
        </row>
        <row r="822">
          <cell r="F822" t="str">
            <v>CAMT/6158000</v>
          </cell>
          <cell r="G822">
            <v>0</v>
          </cell>
          <cell r="H822">
            <v>0</v>
          </cell>
          <cell r="I822">
            <v>0</v>
          </cell>
        </row>
        <row r="823">
          <cell r="F823" t="str">
            <v>CAMT/6158030</v>
          </cell>
          <cell r="G823">
            <v>-1594998.48</v>
          </cell>
          <cell r="H823">
            <v>-188352.959999999</v>
          </cell>
          <cell r="I823">
            <v>-1406645.52</v>
          </cell>
        </row>
        <row r="824">
          <cell r="F824" t="str">
            <v>CAMT/6158035</v>
          </cell>
          <cell r="G824">
            <v>6882937.75</v>
          </cell>
          <cell r="H824">
            <v>16574846.8699999</v>
          </cell>
          <cell r="I824">
            <v>-9691909.1199999899</v>
          </cell>
        </row>
        <row r="825">
          <cell r="F825" t="str">
            <v>CAMT/6158036</v>
          </cell>
          <cell r="G825">
            <v>-1932074.54</v>
          </cell>
          <cell r="H825">
            <v>-1781101.22</v>
          </cell>
          <cell r="I825">
            <v>-150973.32</v>
          </cell>
        </row>
        <row r="826">
          <cell r="F826" t="str">
            <v>CAMT/6158037</v>
          </cell>
          <cell r="G826">
            <v>0</v>
          </cell>
          <cell r="H826">
            <v>0</v>
          </cell>
          <cell r="I826">
            <v>0</v>
          </cell>
        </row>
        <row r="827">
          <cell r="F827" t="str">
            <v>CAMT/6158038</v>
          </cell>
          <cell r="G827">
            <v>0</v>
          </cell>
          <cell r="H827">
            <v>0</v>
          </cell>
          <cell r="I827">
            <v>0</v>
          </cell>
        </row>
        <row r="828">
          <cell r="F828" t="str">
            <v>CAMT/6158040</v>
          </cell>
          <cell r="G828">
            <v>-262085.64</v>
          </cell>
          <cell r="H828">
            <v>-128768.38</v>
          </cell>
          <cell r="I828">
            <v>-133317.26</v>
          </cell>
        </row>
        <row r="829">
          <cell r="F829" t="str">
            <v>CAMT/6158045</v>
          </cell>
          <cell r="G829">
            <v>-1000</v>
          </cell>
          <cell r="H829">
            <v>-4004.77</v>
          </cell>
          <cell r="I829">
            <v>3004.77</v>
          </cell>
        </row>
        <row r="830">
          <cell r="F830" t="str">
            <v>CAMT/6158055</v>
          </cell>
          <cell r="G830">
            <v>0</v>
          </cell>
          <cell r="H830">
            <v>29445.66</v>
          </cell>
          <cell r="I830">
            <v>-29445.66</v>
          </cell>
        </row>
        <row r="831">
          <cell r="F831" t="str">
            <v>CAMT/6158070</v>
          </cell>
          <cell r="G831">
            <v>2220.4099999999899</v>
          </cell>
          <cell r="H831">
            <v>0</v>
          </cell>
          <cell r="I831">
            <v>2220.4099999999899</v>
          </cell>
        </row>
        <row r="832">
          <cell r="F832" t="str">
            <v>CAMT/6158888</v>
          </cell>
          <cell r="G832">
            <v>136715.44</v>
          </cell>
          <cell r="H832">
            <v>7205975.3399999896</v>
          </cell>
          <cell r="I832">
            <v>-7069259.9000000004</v>
          </cell>
        </row>
        <row r="833">
          <cell r="F833" t="str">
            <v>CAMT/6158930</v>
          </cell>
          <cell r="G833">
            <v>-166195.179999999</v>
          </cell>
          <cell r="H833">
            <v>-200863.23</v>
          </cell>
          <cell r="I833">
            <v>34668.050000000003</v>
          </cell>
        </row>
        <row r="834">
          <cell r="F834" t="str">
            <v>CAMT/6158935</v>
          </cell>
          <cell r="G834">
            <v>-3190172.47</v>
          </cell>
          <cell r="H834">
            <v>-3550894.97</v>
          </cell>
          <cell r="I834">
            <v>360722.5</v>
          </cell>
        </row>
        <row r="835">
          <cell r="F835" t="str">
            <v>CAMT/6159777</v>
          </cell>
          <cell r="G835">
            <v>0.01</v>
          </cell>
          <cell r="H835">
            <v>0</v>
          </cell>
          <cell r="I835">
            <v>0.01</v>
          </cell>
        </row>
        <row r="836">
          <cell r="F836" t="str">
            <v>CAMT/6159800</v>
          </cell>
          <cell r="G836">
            <v>0</v>
          </cell>
          <cell r="H836">
            <v>0</v>
          </cell>
          <cell r="I836">
            <v>0</v>
          </cell>
        </row>
        <row r="837">
          <cell r="F837" t="str">
            <v>CAMT/6159810</v>
          </cell>
          <cell r="G837">
            <v>-0.93</v>
          </cell>
          <cell r="H837">
            <v>-6.0499999999999901</v>
          </cell>
          <cell r="I837">
            <v>5.12</v>
          </cell>
        </row>
        <row r="838">
          <cell r="F838" t="str">
            <v>CAMT/6159820</v>
          </cell>
          <cell r="G838">
            <v>-17509.8499999999</v>
          </cell>
          <cell r="H838">
            <v>-14361.9</v>
          </cell>
          <cell r="I838">
            <v>-3147.9499999999898</v>
          </cell>
        </row>
        <row r="839">
          <cell r="F839" t="str">
            <v>CAMT/6159877</v>
          </cell>
          <cell r="G839">
            <v>913.90999999999894</v>
          </cell>
          <cell r="H839">
            <v>0</v>
          </cell>
          <cell r="I839">
            <v>913.90999999999894</v>
          </cell>
        </row>
        <row r="840">
          <cell r="F840" t="str">
            <v>CAMT/6159887</v>
          </cell>
          <cell r="G840">
            <v>0</v>
          </cell>
          <cell r="H840">
            <v>0</v>
          </cell>
          <cell r="I840">
            <v>0</v>
          </cell>
        </row>
        <row r="841">
          <cell r="F841" t="str">
            <v>CAMT/6159888</v>
          </cell>
          <cell r="G841">
            <v>1117831.4299999899</v>
          </cell>
          <cell r="H841">
            <v>32407.25</v>
          </cell>
          <cell r="I841">
            <v>1085424.1799999899</v>
          </cell>
        </row>
        <row r="842">
          <cell r="F842" t="str">
            <v>CAMT/6159896</v>
          </cell>
          <cell r="G842">
            <v>0</v>
          </cell>
          <cell r="H842">
            <v>0</v>
          </cell>
          <cell r="I842">
            <v>0</v>
          </cell>
        </row>
        <row r="843">
          <cell r="F843" t="str">
            <v>CAMT/6159897</v>
          </cell>
          <cell r="G843">
            <v>0</v>
          </cell>
          <cell r="H843">
            <v>0</v>
          </cell>
          <cell r="I843">
            <v>0</v>
          </cell>
        </row>
        <row r="844">
          <cell r="F844" t="str">
            <v>CAMT/6159900</v>
          </cell>
          <cell r="G844">
            <v>0</v>
          </cell>
          <cell r="H844">
            <v>0</v>
          </cell>
          <cell r="I844">
            <v>0</v>
          </cell>
        </row>
        <row r="845">
          <cell r="F845" t="str">
            <v>CAMT/6159910</v>
          </cell>
          <cell r="G845">
            <v>0</v>
          </cell>
          <cell r="H845">
            <v>0</v>
          </cell>
          <cell r="I845">
            <v>0</v>
          </cell>
        </row>
        <row r="846">
          <cell r="F846" t="str">
            <v>CAMT/6159915</v>
          </cell>
          <cell r="G846">
            <v>0</v>
          </cell>
          <cell r="H846">
            <v>0</v>
          </cell>
          <cell r="I846">
            <v>0</v>
          </cell>
        </row>
        <row r="847">
          <cell r="F847" t="str">
            <v>CAMT/6159920</v>
          </cell>
          <cell r="G847">
            <v>0</v>
          </cell>
          <cell r="H847">
            <v>0</v>
          </cell>
          <cell r="I847">
            <v>0</v>
          </cell>
        </row>
        <row r="848">
          <cell r="F848" t="str">
            <v>CAMT/6159977</v>
          </cell>
          <cell r="G848">
            <v>0.02</v>
          </cell>
          <cell r="H848">
            <v>0</v>
          </cell>
          <cell r="I848">
            <v>0.02</v>
          </cell>
        </row>
        <row r="849">
          <cell r="F849" t="str">
            <v>CAMT/6159988</v>
          </cell>
          <cell r="G849">
            <v>-27696.619999999901</v>
          </cell>
          <cell r="H849">
            <v>-8932.2800000000007</v>
          </cell>
          <cell r="I849">
            <v>-18764.34</v>
          </cell>
        </row>
        <row r="850">
          <cell r="F850" t="str">
            <v>CAMT/6160510</v>
          </cell>
          <cell r="G850">
            <v>2389270.3799999901</v>
          </cell>
          <cell r="H850">
            <v>2563974.62</v>
          </cell>
          <cell r="I850">
            <v>-174704.239999999</v>
          </cell>
        </row>
        <row r="851">
          <cell r="F851" t="str">
            <v>CAMT/6160515</v>
          </cell>
          <cell r="G851">
            <v>1436441.97</v>
          </cell>
          <cell r="H851">
            <v>1706896.4399999899</v>
          </cell>
          <cell r="I851">
            <v>-270454.46999999898</v>
          </cell>
        </row>
        <row r="852">
          <cell r="F852" t="str">
            <v>CAMT/6160520</v>
          </cell>
          <cell r="G852">
            <v>7688120.4199999897</v>
          </cell>
          <cell r="H852">
            <v>8768824.3699999899</v>
          </cell>
          <cell r="I852">
            <v>-1080703.95</v>
          </cell>
        </row>
        <row r="853">
          <cell r="F853" t="str">
            <v>CAMT/6160977</v>
          </cell>
          <cell r="G853">
            <v>0</v>
          </cell>
          <cell r="H853">
            <v>0</v>
          </cell>
          <cell r="I853">
            <v>0</v>
          </cell>
        </row>
        <row r="854">
          <cell r="F854" t="str">
            <v>CAMT/6160988</v>
          </cell>
          <cell r="G854">
            <v>5489</v>
          </cell>
          <cell r="H854">
            <v>4897.9799999999896</v>
          </cell>
          <cell r="I854">
            <v>591.01999999999896</v>
          </cell>
        </row>
        <row r="855">
          <cell r="F855" t="str">
            <v>CAMT/6161015</v>
          </cell>
          <cell r="G855">
            <v>75604.5</v>
          </cell>
          <cell r="H855">
            <v>75164.740000000005</v>
          </cell>
          <cell r="I855">
            <v>439.75999999999902</v>
          </cell>
        </row>
        <row r="856">
          <cell r="F856" t="str">
            <v>CAMT/6161020</v>
          </cell>
          <cell r="G856">
            <v>373933.59999999899</v>
          </cell>
          <cell r="H856">
            <v>597835.55000000005</v>
          </cell>
          <cell r="I856">
            <v>-223901.95</v>
          </cell>
        </row>
        <row r="857">
          <cell r="F857" t="str">
            <v>CAMT/6161021</v>
          </cell>
          <cell r="G857">
            <v>4905622.2999999896</v>
          </cell>
          <cell r="H857">
            <v>3564297.1299999901</v>
          </cell>
          <cell r="I857">
            <v>1341325.1699999899</v>
          </cell>
        </row>
        <row r="858">
          <cell r="F858" t="str">
            <v>CAMT/6161055</v>
          </cell>
          <cell r="G858">
            <v>2809532.4399999902</v>
          </cell>
          <cell r="H858">
            <v>11542083.130000001</v>
          </cell>
          <cell r="I858">
            <v>-8732550.6899999902</v>
          </cell>
        </row>
        <row r="859">
          <cell r="F859" t="str">
            <v>CAMT/6161060</v>
          </cell>
          <cell r="G859">
            <v>16133.2</v>
          </cell>
          <cell r="H859">
            <v>52380.160000000003</v>
          </cell>
          <cell r="I859">
            <v>-36246.959999999897</v>
          </cell>
        </row>
        <row r="860">
          <cell r="F860" t="str">
            <v>CAMT/6161061</v>
          </cell>
          <cell r="G860">
            <v>18366465.359999899</v>
          </cell>
          <cell r="H860">
            <v>10221881.050000001</v>
          </cell>
          <cell r="I860">
            <v>8144584.3099999903</v>
          </cell>
        </row>
        <row r="861">
          <cell r="F861" t="str">
            <v>CAMT/6161065</v>
          </cell>
          <cell r="G861">
            <v>2628417.1800000002</v>
          </cell>
          <cell r="H861">
            <v>5064895.6399999904</v>
          </cell>
          <cell r="I861">
            <v>-2436478.46</v>
          </cell>
        </row>
        <row r="862">
          <cell r="F862" t="str">
            <v>CAMT/6161066</v>
          </cell>
          <cell r="G862">
            <v>114105911.52</v>
          </cell>
          <cell r="H862">
            <v>56492345.700000003</v>
          </cell>
          <cell r="I862">
            <v>57613565.82</v>
          </cell>
        </row>
        <row r="863">
          <cell r="F863" t="str">
            <v>CAMT/6161067</v>
          </cell>
          <cell r="G863">
            <v>1576734.49</v>
          </cell>
          <cell r="H863">
            <v>2142829.89</v>
          </cell>
          <cell r="I863">
            <v>-566095.4</v>
          </cell>
        </row>
        <row r="864">
          <cell r="F864" t="str">
            <v>CAMT/6161068</v>
          </cell>
          <cell r="G864">
            <v>2454603.79</v>
          </cell>
          <cell r="H864">
            <v>518141.40999999898</v>
          </cell>
          <cell r="I864">
            <v>1936462.3799999901</v>
          </cell>
        </row>
        <row r="865">
          <cell r="F865" t="str">
            <v>CAMT/6161070</v>
          </cell>
          <cell r="G865">
            <v>3659580.54</v>
          </cell>
          <cell r="H865">
            <v>2532139.29</v>
          </cell>
          <cell r="I865">
            <v>1127441.25</v>
          </cell>
        </row>
        <row r="866">
          <cell r="F866" t="str">
            <v>CAMT/6161100</v>
          </cell>
          <cell r="G866">
            <v>173820.079999999</v>
          </cell>
          <cell r="H866">
            <v>724606.5</v>
          </cell>
          <cell r="I866">
            <v>-550786.42000000004</v>
          </cell>
        </row>
        <row r="867">
          <cell r="F867" t="str">
            <v>CAMT/6161102</v>
          </cell>
          <cell r="G867">
            <v>3562518.06</v>
          </cell>
          <cell r="H867">
            <v>4466171.2199999904</v>
          </cell>
          <cell r="I867">
            <v>-903653.16</v>
          </cell>
        </row>
        <row r="868">
          <cell r="F868" t="str">
            <v>CAMT/6161105</v>
          </cell>
          <cell r="G868">
            <v>1399620.03</v>
          </cell>
          <cell r="H868">
            <v>969360.29</v>
          </cell>
          <cell r="I868">
            <v>430259.739999999</v>
          </cell>
        </row>
        <row r="869">
          <cell r="F869" t="str">
            <v>CAMT/6161106</v>
          </cell>
          <cell r="G869">
            <v>83479.240000000005</v>
          </cell>
          <cell r="H869">
            <v>272613.09000000003</v>
          </cell>
          <cell r="I869">
            <v>-189133.85</v>
          </cell>
        </row>
        <row r="870">
          <cell r="F870" t="str">
            <v>CAMT/6161110</v>
          </cell>
          <cell r="G870">
            <v>85678.119999999893</v>
          </cell>
          <cell r="H870">
            <v>59459.199999999903</v>
          </cell>
          <cell r="I870">
            <v>26218.9199999999</v>
          </cell>
        </row>
        <row r="871">
          <cell r="F871" t="str">
            <v>CAMT/6161112</v>
          </cell>
          <cell r="G871">
            <v>37863522.560000002</v>
          </cell>
          <cell r="H871">
            <v>68257752.150000006</v>
          </cell>
          <cell r="I871">
            <v>-30394229.59</v>
          </cell>
        </row>
        <row r="872">
          <cell r="F872" t="str">
            <v>CAMT/6161117</v>
          </cell>
          <cell r="G872">
            <v>2094.2800000000002</v>
          </cell>
          <cell r="H872">
            <v>3010.55</v>
          </cell>
          <cell r="I872">
            <v>-916.26999999999896</v>
          </cell>
        </row>
        <row r="873">
          <cell r="F873" t="str">
            <v>CAMT/6161120</v>
          </cell>
          <cell r="G873">
            <v>47326.459999999897</v>
          </cell>
          <cell r="H873">
            <v>12832.48</v>
          </cell>
          <cell r="I873">
            <v>34493.980000000003</v>
          </cell>
        </row>
        <row r="874">
          <cell r="F874" t="str">
            <v>CAMT/6161122</v>
          </cell>
          <cell r="G874">
            <v>10245469.3699999</v>
          </cell>
          <cell r="H874">
            <v>11963091.58</v>
          </cell>
          <cell r="I874">
            <v>-1717622.21</v>
          </cell>
        </row>
        <row r="875">
          <cell r="F875" t="str">
            <v>CAMT/6161125</v>
          </cell>
          <cell r="G875">
            <v>0</v>
          </cell>
          <cell r="H875">
            <v>0</v>
          </cell>
          <cell r="I875">
            <v>0</v>
          </cell>
        </row>
        <row r="876">
          <cell r="F876" t="str">
            <v>CAMT/6161130</v>
          </cell>
          <cell r="G876">
            <v>4352734.99</v>
          </cell>
          <cell r="H876">
            <v>7314792.8099999903</v>
          </cell>
          <cell r="I876">
            <v>-2962057.8199999901</v>
          </cell>
        </row>
        <row r="877">
          <cell r="F877" t="str">
            <v>CAMT/6161135</v>
          </cell>
          <cell r="G877">
            <v>203151.59</v>
          </cell>
          <cell r="H877">
            <v>9067.1399999999903</v>
          </cell>
          <cell r="I877">
            <v>194084.45</v>
          </cell>
        </row>
        <row r="878">
          <cell r="F878" t="str">
            <v>CAMT/6161140</v>
          </cell>
          <cell r="G878">
            <v>2065337.11</v>
          </cell>
          <cell r="H878">
            <v>1905166.51</v>
          </cell>
          <cell r="I878">
            <v>160170.6</v>
          </cell>
        </row>
        <row r="879">
          <cell r="F879" t="str">
            <v>CAMT/6161145</v>
          </cell>
          <cell r="G879">
            <v>17047331.489999902</v>
          </cell>
          <cell r="H879">
            <v>15743712.18</v>
          </cell>
          <cell r="I879">
            <v>1303619.31</v>
          </cell>
        </row>
        <row r="880">
          <cell r="F880" t="str">
            <v>CAMT/6161147</v>
          </cell>
          <cell r="G880">
            <v>101475.73</v>
          </cell>
          <cell r="H880">
            <v>133543.709999999</v>
          </cell>
          <cell r="I880">
            <v>-32067.98</v>
          </cell>
        </row>
        <row r="881">
          <cell r="F881" t="str">
            <v>CAMT/6161150</v>
          </cell>
          <cell r="G881">
            <v>3049503.31</v>
          </cell>
          <cell r="H881">
            <v>3298425.96</v>
          </cell>
          <cell r="I881">
            <v>-248922.649999999</v>
          </cell>
        </row>
        <row r="882">
          <cell r="F882" t="str">
            <v>CAMT/6161155</v>
          </cell>
          <cell r="G882">
            <v>631492.34999999905</v>
          </cell>
          <cell r="H882">
            <v>500305.40999999898</v>
          </cell>
          <cell r="I882">
            <v>131186.94</v>
          </cell>
        </row>
        <row r="883">
          <cell r="F883" t="str">
            <v>CAMT/6161156</v>
          </cell>
          <cell r="G883">
            <v>131603.69</v>
          </cell>
          <cell r="H883">
            <v>0</v>
          </cell>
          <cell r="I883">
            <v>131603.69</v>
          </cell>
        </row>
        <row r="884">
          <cell r="F884" t="str">
            <v>CAMT/6161160</v>
          </cell>
          <cell r="G884">
            <v>429601.02</v>
          </cell>
          <cell r="H884">
            <v>206925.6</v>
          </cell>
          <cell r="I884">
            <v>222675.42</v>
          </cell>
        </row>
        <row r="885">
          <cell r="F885" t="str">
            <v>CAMT/6161165</v>
          </cell>
          <cell r="G885">
            <v>48105.25</v>
          </cell>
          <cell r="H885">
            <v>78139.279999999897</v>
          </cell>
          <cell r="I885">
            <v>-30034.029999999901</v>
          </cell>
        </row>
        <row r="886">
          <cell r="F886" t="str">
            <v>CAMT/6161170</v>
          </cell>
          <cell r="G886">
            <v>21297.75</v>
          </cell>
          <cell r="H886">
            <v>11999.26</v>
          </cell>
          <cell r="I886">
            <v>9298.4899999999907</v>
          </cell>
        </row>
        <row r="887">
          <cell r="F887" t="str">
            <v>CAMT/6161175</v>
          </cell>
          <cell r="G887">
            <v>0</v>
          </cell>
          <cell r="H887">
            <v>0</v>
          </cell>
          <cell r="I887">
            <v>0</v>
          </cell>
        </row>
        <row r="888">
          <cell r="F888" t="str">
            <v>CAMT/6161180</v>
          </cell>
          <cell r="G888">
            <v>0</v>
          </cell>
          <cell r="H888">
            <v>0</v>
          </cell>
          <cell r="I888">
            <v>0</v>
          </cell>
        </row>
        <row r="889">
          <cell r="F889" t="str">
            <v>CAMT/6161185</v>
          </cell>
          <cell r="G889">
            <v>0</v>
          </cell>
          <cell r="H889">
            <v>0</v>
          </cell>
          <cell r="I889">
            <v>0</v>
          </cell>
        </row>
        <row r="890">
          <cell r="F890" t="str">
            <v>CAMT/6161190</v>
          </cell>
          <cell r="G890">
            <v>31544.84</v>
          </cell>
          <cell r="H890">
            <v>68791.979999999894</v>
          </cell>
          <cell r="I890">
            <v>-37247.139999999898</v>
          </cell>
        </row>
        <row r="891">
          <cell r="F891" t="str">
            <v>CAMT/6161195</v>
          </cell>
          <cell r="G891">
            <v>685885.56999999902</v>
          </cell>
          <cell r="H891">
            <v>584452.02</v>
          </cell>
          <cell r="I891">
            <v>101433.55</v>
          </cell>
        </row>
        <row r="892">
          <cell r="F892" t="str">
            <v>CAMT/6161200</v>
          </cell>
          <cell r="G892">
            <v>1467373.58</v>
          </cell>
          <cell r="H892">
            <v>1717346.52</v>
          </cell>
          <cell r="I892">
            <v>-249972.94</v>
          </cell>
        </row>
        <row r="893">
          <cell r="F893" t="str">
            <v>CAMT/6161205</v>
          </cell>
          <cell r="G893">
            <v>622884.89</v>
          </cell>
          <cell r="H893">
            <v>917804.31</v>
          </cell>
          <cell r="I893">
            <v>-294919.41999999899</v>
          </cell>
        </row>
        <row r="894">
          <cell r="F894" t="str">
            <v>CAMT/6161210</v>
          </cell>
          <cell r="G894">
            <v>12098928.470000001</v>
          </cell>
          <cell r="H894">
            <v>10657541.27</v>
          </cell>
          <cell r="I894">
            <v>1441387.2</v>
          </cell>
        </row>
        <row r="895">
          <cell r="F895" t="str">
            <v>CAMT/6161215</v>
          </cell>
          <cell r="G895">
            <v>1391912.1799999899</v>
          </cell>
          <cell r="H895">
            <v>1848888.9199999899</v>
          </cell>
          <cell r="I895">
            <v>-456976.739999999</v>
          </cell>
        </row>
        <row r="896">
          <cell r="F896" t="str">
            <v>CAMT/6161220</v>
          </cell>
          <cell r="G896">
            <v>876</v>
          </cell>
          <cell r="H896">
            <v>0</v>
          </cell>
          <cell r="I896">
            <v>876</v>
          </cell>
        </row>
        <row r="897">
          <cell r="F897" t="str">
            <v>CAMT/6161225</v>
          </cell>
          <cell r="G897">
            <v>4342.3900000000003</v>
          </cell>
          <cell r="H897">
            <v>133892.429999999</v>
          </cell>
          <cell r="I897">
            <v>-129550.039999999</v>
          </cell>
        </row>
        <row r="898">
          <cell r="F898" t="str">
            <v>CAMT/6161230</v>
          </cell>
          <cell r="G898">
            <v>206107.73</v>
          </cell>
          <cell r="H898">
            <v>78161.440000000002</v>
          </cell>
          <cell r="I898">
            <v>127946.289999999</v>
          </cell>
        </row>
        <row r="899">
          <cell r="F899" t="str">
            <v>CAMT/6161235</v>
          </cell>
          <cell r="G899">
            <v>604723.06000000006</v>
          </cell>
          <cell r="H899">
            <v>653239.52</v>
          </cell>
          <cell r="I899">
            <v>-48516.459999999897</v>
          </cell>
        </row>
        <row r="900">
          <cell r="F900" t="str">
            <v>CAMT/6161250</v>
          </cell>
          <cell r="G900">
            <v>68014.929999999906</v>
          </cell>
          <cell r="H900">
            <v>50990.58</v>
          </cell>
          <cell r="I900">
            <v>17024.3499999999</v>
          </cell>
        </row>
        <row r="901">
          <cell r="F901" t="str">
            <v>CAMT/6161255</v>
          </cell>
          <cell r="G901">
            <v>0</v>
          </cell>
          <cell r="H901">
            <v>0</v>
          </cell>
          <cell r="I901">
            <v>0</v>
          </cell>
        </row>
        <row r="902">
          <cell r="F902" t="str">
            <v>CAMT/6161260</v>
          </cell>
          <cell r="G902">
            <v>16363106.52</v>
          </cell>
          <cell r="H902">
            <v>0</v>
          </cell>
          <cell r="I902">
            <v>16363106.52</v>
          </cell>
        </row>
        <row r="903">
          <cell r="F903" t="str">
            <v>CAMT/6161262</v>
          </cell>
          <cell r="G903">
            <v>3583657.4199999901</v>
          </cell>
          <cell r="H903">
            <v>0</v>
          </cell>
          <cell r="I903">
            <v>3583657.4199999901</v>
          </cell>
        </row>
        <row r="904">
          <cell r="F904" t="str">
            <v>CAMT/6161264</v>
          </cell>
          <cell r="G904">
            <v>56043.22</v>
          </cell>
          <cell r="H904">
            <v>0</v>
          </cell>
          <cell r="I904">
            <v>56043.22</v>
          </cell>
        </row>
        <row r="905">
          <cell r="F905" t="str">
            <v>CAMT/6161266</v>
          </cell>
          <cell r="G905">
            <v>50312.5</v>
          </cell>
          <cell r="H905">
            <v>11301.68</v>
          </cell>
          <cell r="I905">
            <v>39010.82</v>
          </cell>
        </row>
        <row r="906">
          <cell r="F906" t="str">
            <v>CAMT/6161268</v>
          </cell>
          <cell r="G906">
            <v>0</v>
          </cell>
          <cell r="H906">
            <v>0</v>
          </cell>
          <cell r="I906">
            <v>0</v>
          </cell>
        </row>
        <row r="907">
          <cell r="F907" t="str">
            <v>CAMT/6161977</v>
          </cell>
          <cell r="G907">
            <v>0.01</v>
          </cell>
          <cell r="H907">
            <v>0</v>
          </cell>
          <cell r="I907">
            <v>0.01</v>
          </cell>
        </row>
        <row r="908">
          <cell r="F908" t="str">
            <v>CAMT/6161988</v>
          </cell>
          <cell r="G908">
            <v>-22583609.539999899</v>
          </cell>
          <cell r="H908">
            <v>-11545667.99</v>
          </cell>
          <cell r="I908">
            <v>-11037941.550000001</v>
          </cell>
        </row>
        <row r="909">
          <cell r="F909" t="str">
            <v>CAMT/6165010</v>
          </cell>
          <cell r="G909">
            <v>10957511.529999901</v>
          </cell>
          <cell r="H909">
            <v>10350633.779999901</v>
          </cell>
          <cell r="I909">
            <v>606877.75</v>
          </cell>
        </row>
        <row r="910">
          <cell r="F910" t="str">
            <v>CAMT/6165015</v>
          </cell>
          <cell r="G910">
            <v>4692090.6699999897</v>
          </cell>
          <cell r="H910">
            <v>6732982.6699999897</v>
          </cell>
          <cell r="I910">
            <v>-2040892</v>
          </cell>
        </row>
        <row r="911">
          <cell r="F911" t="str">
            <v>CAMT/6165020</v>
          </cell>
          <cell r="G911">
            <v>7442752.6900000004</v>
          </cell>
          <cell r="H911">
            <v>41827247.4799999</v>
          </cell>
          <cell r="I911">
            <v>-34384494.789999902</v>
          </cell>
        </row>
        <row r="912">
          <cell r="F912" t="str">
            <v>CAMT/6165030</v>
          </cell>
          <cell r="G912">
            <v>1338608.29</v>
          </cell>
          <cell r="H912">
            <v>1390736.72</v>
          </cell>
          <cell r="I912">
            <v>-52128.43</v>
          </cell>
        </row>
        <row r="913">
          <cell r="F913" t="str">
            <v>CAMT/6165035</v>
          </cell>
          <cell r="G913">
            <v>0</v>
          </cell>
          <cell r="H913">
            <v>0</v>
          </cell>
          <cell r="I913">
            <v>0</v>
          </cell>
        </row>
        <row r="914">
          <cell r="F914" t="str">
            <v>CAMT/6165040</v>
          </cell>
          <cell r="G914">
            <v>1958251.73</v>
          </cell>
          <cell r="H914">
            <v>330307.65999999898</v>
          </cell>
          <cell r="I914">
            <v>1627944.07</v>
          </cell>
        </row>
        <row r="915">
          <cell r="F915" t="str">
            <v>CAMT/6165045</v>
          </cell>
          <cell r="G915">
            <v>5921495.71</v>
          </cell>
          <cell r="H915">
            <v>9003395.0600000005</v>
          </cell>
          <cell r="I915">
            <v>-3081899.35</v>
          </cell>
        </row>
        <row r="916">
          <cell r="F916" t="str">
            <v>CAMT/6165050</v>
          </cell>
          <cell r="G916">
            <v>650550.39</v>
          </cell>
          <cell r="H916">
            <v>3647508.37</v>
          </cell>
          <cell r="I916">
            <v>-2996957.98</v>
          </cell>
        </row>
        <row r="917">
          <cell r="F917" t="str">
            <v>CAMT/6165055</v>
          </cell>
          <cell r="G917">
            <v>2503477.3599999901</v>
          </cell>
          <cell r="H917">
            <v>487005.27</v>
          </cell>
          <cell r="I917">
            <v>2016472.09</v>
          </cell>
        </row>
        <row r="918">
          <cell r="F918" t="str">
            <v>CAMT/6165060</v>
          </cell>
          <cell r="G918">
            <v>0</v>
          </cell>
          <cell r="H918">
            <v>0</v>
          </cell>
          <cell r="I918">
            <v>0</v>
          </cell>
        </row>
        <row r="919">
          <cell r="F919" t="str">
            <v>CAMT/6165065</v>
          </cell>
          <cell r="G919">
            <v>394383.71999999898</v>
          </cell>
          <cell r="H919">
            <v>6450314.7999999896</v>
          </cell>
          <cell r="I919">
            <v>-6055931.0800000001</v>
          </cell>
        </row>
        <row r="920">
          <cell r="F920" t="str">
            <v>CAMT/6165070</v>
          </cell>
          <cell r="G920">
            <v>80.439999999999898</v>
          </cell>
          <cell r="H920">
            <v>80.439999999999898</v>
          </cell>
          <cell r="I920">
            <v>0</v>
          </cell>
        </row>
        <row r="921">
          <cell r="F921" t="str">
            <v>CAMT/6165075</v>
          </cell>
          <cell r="G921">
            <v>0</v>
          </cell>
          <cell r="H921">
            <v>0</v>
          </cell>
          <cell r="I921">
            <v>0</v>
          </cell>
        </row>
        <row r="922">
          <cell r="F922" t="str">
            <v>CAMT/6165080</v>
          </cell>
          <cell r="G922">
            <v>22583.139999999901</v>
          </cell>
          <cell r="H922">
            <v>2496312.00999999</v>
          </cell>
          <cell r="I922">
            <v>-2473728.87</v>
          </cell>
        </row>
        <row r="923">
          <cell r="F923" t="str">
            <v>CAMT/6165085</v>
          </cell>
          <cell r="G923">
            <v>96942.74</v>
          </cell>
          <cell r="H923">
            <v>380196.53</v>
          </cell>
          <cell r="I923">
            <v>-283253.78999999899</v>
          </cell>
        </row>
        <row r="924">
          <cell r="F924" t="str">
            <v>CAMT/6165090</v>
          </cell>
          <cell r="G924">
            <v>0</v>
          </cell>
          <cell r="H924">
            <v>0</v>
          </cell>
          <cell r="I924">
            <v>0</v>
          </cell>
        </row>
        <row r="925">
          <cell r="F925" t="str">
            <v>CAMT/6165095</v>
          </cell>
          <cell r="G925">
            <v>0</v>
          </cell>
          <cell r="H925">
            <v>803526.71999999904</v>
          </cell>
          <cell r="I925">
            <v>-803526.71999999904</v>
          </cell>
        </row>
        <row r="926">
          <cell r="F926" t="str">
            <v>CAMT/6165100</v>
          </cell>
          <cell r="G926">
            <v>29481083.780000001</v>
          </cell>
          <cell r="H926">
            <v>25955112.57</v>
          </cell>
          <cell r="I926">
            <v>3525971.21</v>
          </cell>
        </row>
        <row r="927">
          <cell r="F927" t="str">
            <v>CAMT/6165105</v>
          </cell>
          <cell r="G927">
            <v>21511099.440000001</v>
          </cell>
          <cell r="H927">
            <v>20455411.539999899</v>
          </cell>
          <cell r="I927">
            <v>1055687.8999999899</v>
          </cell>
        </row>
        <row r="928">
          <cell r="F928" t="str">
            <v>CAMT/6165110</v>
          </cell>
          <cell r="G928">
            <v>35025271.359999903</v>
          </cell>
          <cell r="H928">
            <v>4283308.95</v>
          </cell>
          <cell r="I928">
            <v>30741962.41</v>
          </cell>
        </row>
        <row r="929">
          <cell r="F929" t="str">
            <v>CAMT/6165115</v>
          </cell>
          <cell r="G929">
            <v>0</v>
          </cell>
          <cell r="H929">
            <v>0</v>
          </cell>
          <cell r="I929">
            <v>0</v>
          </cell>
        </row>
        <row r="930">
          <cell r="F930" t="str">
            <v>CAMT/6165120</v>
          </cell>
          <cell r="G930">
            <v>-6.5999999999999899</v>
          </cell>
          <cell r="H930">
            <v>296.33999999999901</v>
          </cell>
          <cell r="I930">
            <v>-302.94</v>
          </cell>
        </row>
        <row r="931">
          <cell r="F931" t="str">
            <v>CAMT/6165125</v>
          </cell>
          <cell r="G931">
            <v>0</v>
          </cell>
          <cell r="H931">
            <v>0</v>
          </cell>
          <cell r="I931">
            <v>0</v>
          </cell>
        </row>
        <row r="932">
          <cell r="F932" t="str">
            <v>CAMT/6165130</v>
          </cell>
          <cell r="G932">
            <v>1676083.77</v>
          </cell>
          <cell r="H932">
            <v>0</v>
          </cell>
          <cell r="I932">
            <v>1676083.77</v>
          </cell>
        </row>
        <row r="933">
          <cell r="F933" t="str">
            <v>CAMT/6165135</v>
          </cell>
          <cell r="G933">
            <v>17040905.98</v>
          </cell>
          <cell r="H933">
            <v>18701423.440000001</v>
          </cell>
          <cell r="I933">
            <v>-1660517.46</v>
          </cell>
        </row>
        <row r="934">
          <cell r="F934" t="str">
            <v>CAMT/6165140</v>
          </cell>
          <cell r="G934">
            <v>12697727.9</v>
          </cell>
          <cell r="H934">
            <v>5523423.3700000001</v>
          </cell>
          <cell r="I934">
            <v>7174304.5300000003</v>
          </cell>
        </row>
        <row r="935">
          <cell r="F935" t="str">
            <v>CAMT/6165145</v>
          </cell>
          <cell r="G935">
            <v>0</v>
          </cell>
          <cell r="H935">
            <v>5065.3199999999897</v>
          </cell>
          <cell r="I935">
            <v>-5065.3199999999897</v>
          </cell>
        </row>
        <row r="936">
          <cell r="F936" t="str">
            <v>CAMT/6165150</v>
          </cell>
          <cell r="G936">
            <v>603951.37</v>
          </cell>
          <cell r="H936">
            <v>476212.52</v>
          </cell>
          <cell r="I936">
            <v>127738.85</v>
          </cell>
        </row>
        <row r="937">
          <cell r="F937" t="str">
            <v>CAMT/6165155</v>
          </cell>
          <cell r="G937">
            <v>4060948.72</v>
          </cell>
          <cell r="H937">
            <v>14374759.68</v>
          </cell>
          <cell r="I937">
            <v>-10313810.960000001</v>
          </cell>
        </row>
        <row r="938">
          <cell r="F938" t="str">
            <v>CAMT/6165160</v>
          </cell>
          <cell r="G938">
            <v>107212.34</v>
          </cell>
          <cell r="H938">
            <v>72030.25</v>
          </cell>
          <cell r="I938">
            <v>35182.089999999902</v>
          </cell>
        </row>
        <row r="939">
          <cell r="F939" t="str">
            <v>CAMT/6165165</v>
          </cell>
          <cell r="G939">
            <v>64328.47</v>
          </cell>
          <cell r="H939">
            <v>5316113.1399999904</v>
          </cell>
          <cell r="I939">
            <v>-5251784.6699999897</v>
          </cell>
        </row>
        <row r="940">
          <cell r="F940" t="str">
            <v>CAMT/6165170</v>
          </cell>
          <cell r="G940">
            <v>465270.5</v>
          </cell>
          <cell r="H940">
            <v>955550.94999999902</v>
          </cell>
          <cell r="I940">
            <v>-490280.45</v>
          </cell>
        </row>
        <row r="941">
          <cell r="F941" t="str">
            <v>CAMT/6165175</v>
          </cell>
          <cell r="G941">
            <v>18342892.690000001</v>
          </cell>
          <cell r="H941">
            <v>31618726.32</v>
          </cell>
          <cell r="I941">
            <v>-13275833.630000001</v>
          </cell>
        </row>
        <row r="942">
          <cell r="F942" t="str">
            <v>CAMT/6165180</v>
          </cell>
          <cell r="G942">
            <v>3339169.02</v>
          </cell>
          <cell r="H942">
            <v>4893061.95</v>
          </cell>
          <cell r="I942">
            <v>-1553892.9299999899</v>
          </cell>
        </row>
        <row r="943">
          <cell r="F943" t="str">
            <v>CAMT/6165185</v>
          </cell>
          <cell r="G943">
            <v>1353055.96</v>
          </cell>
          <cell r="H943">
            <v>2598767.1699999901</v>
          </cell>
          <cell r="I943">
            <v>-1245711.21</v>
          </cell>
        </row>
        <row r="944">
          <cell r="F944" t="str">
            <v>CAMT/6165977</v>
          </cell>
          <cell r="G944">
            <v>0</v>
          </cell>
          <cell r="H944">
            <v>0</v>
          </cell>
          <cell r="I944">
            <v>0</v>
          </cell>
        </row>
        <row r="945">
          <cell r="F945" t="str">
            <v>CAMT/6165988</v>
          </cell>
          <cell r="G945">
            <v>21606.049999999901</v>
          </cell>
          <cell r="H945">
            <v>-3355</v>
          </cell>
          <cell r="I945">
            <v>24961.049999999901</v>
          </cell>
        </row>
        <row r="946">
          <cell r="F946" t="str">
            <v>CAMT/6169010</v>
          </cell>
          <cell r="G946">
            <v>-84246.88</v>
          </cell>
          <cell r="H946">
            <v>-64088.65</v>
          </cell>
          <cell r="I946">
            <v>-20158.23</v>
          </cell>
        </row>
        <row r="947">
          <cell r="F947" t="str">
            <v>CAMT/6169015</v>
          </cell>
          <cell r="G947">
            <v>-1052579.83</v>
          </cell>
          <cell r="H947">
            <v>-764633.77</v>
          </cell>
          <cell r="I947">
            <v>-287946.06</v>
          </cell>
        </row>
        <row r="948">
          <cell r="F948" t="str">
            <v>CAMT/6169020</v>
          </cell>
          <cell r="G948">
            <v>2680083.8399999901</v>
          </cell>
          <cell r="H948">
            <v>-3477586.99</v>
          </cell>
          <cell r="I948">
            <v>6157670.8300000001</v>
          </cell>
        </row>
        <row r="949">
          <cell r="F949" t="str">
            <v>CAMT/6169025</v>
          </cell>
          <cell r="G949">
            <v>0</v>
          </cell>
          <cell r="H949">
            <v>0</v>
          </cell>
          <cell r="I949">
            <v>0</v>
          </cell>
        </row>
        <row r="950">
          <cell r="F950" t="str">
            <v>CAMT/6169888</v>
          </cell>
          <cell r="G950">
            <v>-909271.37</v>
          </cell>
          <cell r="H950">
            <v>-3644037.22</v>
          </cell>
          <cell r="I950">
            <v>2734765.85</v>
          </cell>
        </row>
        <row r="951">
          <cell r="F951" t="str">
            <v>CAMT/6169977</v>
          </cell>
          <cell r="G951">
            <v>18946.23</v>
          </cell>
          <cell r="H951">
            <v>0</v>
          </cell>
          <cell r="I951">
            <v>18946.23</v>
          </cell>
        </row>
        <row r="952">
          <cell r="F952" t="str">
            <v>CAMT/6169990</v>
          </cell>
          <cell r="G952">
            <v>5716.3299999999899</v>
          </cell>
          <cell r="H952">
            <v>64764.73</v>
          </cell>
          <cell r="I952">
            <v>-59048.4</v>
          </cell>
        </row>
        <row r="953">
          <cell r="F953" t="str">
            <v>CAMT/6170010</v>
          </cell>
          <cell r="G953">
            <v>0</v>
          </cell>
          <cell r="H953">
            <v>77543.699999999895</v>
          </cell>
          <cell r="I953">
            <v>-77543.699999999895</v>
          </cell>
        </row>
        <row r="954">
          <cell r="F954" t="str">
            <v>CAMT/6170025</v>
          </cell>
          <cell r="G954">
            <v>0</v>
          </cell>
          <cell r="H954">
            <v>0</v>
          </cell>
          <cell r="I954">
            <v>0</v>
          </cell>
        </row>
        <row r="955">
          <cell r="F955" t="str">
            <v>CAMT/6170030</v>
          </cell>
          <cell r="G955">
            <v>1501506.55</v>
          </cell>
          <cell r="H955">
            <v>4056163.8999999901</v>
          </cell>
          <cell r="I955">
            <v>-2554657.35</v>
          </cell>
        </row>
        <row r="956">
          <cell r="F956" t="str">
            <v>CAMT/6170040</v>
          </cell>
          <cell r="G956">
            <v>814475.4</v>
          </cell>
          <cell r="H956">
            <v>4485154.9000000004</v>
          </cell>
          <cell r="I956">
            <v>-3670679.5</v>
          </cell>
        </row>
        <row r="957">
          <cell r="F957" t="str">
            <v>CAMT/6171010</v>
          </cell>
          <cell r="G957">
            <v>4216.92</v>
          </cell>
          <cell r="H957">
            <v>6915.6199999999899</v>
          </cell>
          <cell r="I957">
            <v>-2698.6999999999898</v>
          </cell>
        </row>
        <row r="958">
          <cell r="F958" t="str">
            <v>CAMT/6171025</v>
          </cell>
          <cell r="G958">
            <v>39456.300000000003</v>
          </cell>
          <cell r="H958">
            <v>-612003</v>
          </cell>
          <cell r="I958">
            <v>651459.30000000005</v>
          </cell>
        </row>
        <row r="959">
          <cell r="F959" t="str">
            <v>CAMT/6171030</v>
          </cell>
          <cell r="G959">
            <v>7298572.6200000001</v>
          </cell>
          <cell r="H959">
            <v>7942104.1900000004</v>
          </cell>
          <cell r="I959">
            <v>-643531.56999999902</v>
          </cell>
        </row>
        <row r="960">
          <cell r="F960" t="str">
            <v>CAMT/6181010</v>
          </cell>
          <cell r="G960">
            <v>5278</v>
          </cell>
          <cell r="H960">
            <v>19406.2599999999</v>
          </cell>
          <cell r="I960">
            <v>-14128.26</v>
          </cell>
        </row>
        <row r="961">
          <cell r="F961" t="str">
            <v>CAMT/6181025</v>
          </cell>
          <cell r="G961">
            <v>4982316.7999999896</v>
          </cell>
          <cell r="H961">
            <v>2007726.0800000001</v>
          </cell>
          <cell r="I961">
            <v>2974590.72</v>
          </cell>
        </row>
        <row r="962">
          <cell r="F962" t="str">
            <v>CAMT/6181026</v>
          </cell>
          <cell r="G962">
            <v>946.25999999999897</v>
          </cell>
          <cell r="H962">
            <v>639.72</v>
          </cell>
          <cell r="I962">
            <v>306.54000000000002</v>
          </cell>
        </row>
        <row r="963">
          <cell r="F963" t="str">
            <v>CAMT/6181030</v>
          </cell>
          <cell r="G963">
            <v>3953041.72</v>
          </cell>
          <cell r="H963">
            <v>-2411094.4900000002</v>
          </cell>
          <cell r="I963">
            <v>6364136.21</v>
          </cell>
        </row>
        <row r="964">
          <cell r="F964" t="str">
            <v>CAMT/6181035</v>
          </cell>
          <cell r="G964">
            <v>306402.739999999</v>
          </cell>
          <cell r="H964">
            <v>250989.2</v>
          </cell>
          <cell r="I964">
            <v>55413.54</v>
          </cell>
        </row>
        <row r="965">
          <cell r="F965" t="str">
            <v>CAMT/6181040</v>
          </cell>
          <cell r="G965">
            <v>-451194.52</v>
          </cell>
          <cell r="H965">
            <v>159809.609999999</v>
          </cell>
          <cell r="I965">
            <v>-611004.13</v>
          </cell>
        </row>
        <row r="966">
          <cell r="F966" t="str">
            <v>CAMT/6181045</v>
          </cell>
          <cell r="G966">
            <v>56903.75</v>
          </cell>
          <cell r="H966">
            <v>56736.62</v>
          </cell>
          <cell r="I966">
            <v>167.13</v>
          </cell>
        </row>
        <row r="967">
          <cell r="F967" t="str">
            <v>CAMT/6181060</v>
          </cell>
          <cell r="G967">
            <v>6038461.4800000004</v>
          </cell>
          <cell r="H967">
            <v>3224804.27</v>
          </cell>
          <cell r="I967">
            <v>2813657.21</v>
          </cell>
        </row>
        <row r="968">
          <cell r="F968" t="str">
            <v>CAMT/6181065</v>
          </cell>
          <cell r="G968">
            <v>485714.46</v>
          </cell>
          <cell r="H968">
            <v>43618.919999999896</v>
          </cell>
          <cell r="I968">
            <v>442095.53999999899</v>
          </cell>
        </row>
        <row r="969">
          <cell r="F969" t="str">
            <v>CAMT/6181110</v>
          </cell>
          <cell r="G969">
            <v>173013.66</v>
          </cell>
          <cell r="H969">
            <v>141816.62</v>
          </cell>
          <cell r="I969">
            <v>31197.040000000001</v>
          </cell>
        </row>
        <row r="970">
          <cell r="F970" t="str">
            <v>CAMT/6181111</v>
          </cell>
          <cell r="G970">
            <v>0</v>
          </cell>
          <cell r="H970">
            <v>0</v>
          </cell>
          <cell r="I970">
            <v>0</v>
          </cell>
        </row>
        <row r="971">
          <cell r="F971" t="str">
            <v>CAMT/6189010</v>
          </cell>
          <cell r="G971">
            <v>0</v>
          </cell>
          <cell r="H971">
            <v>-6.71999999999999</v>
          </cell>
          <cell r="I971">
            <v>6.71999999999999</v>
          </cell>
        </row>
        <row r="972">
          <cell r="F972" t="str">
            <v>CAMT/6189015</v>
          </cell>
          <cell r="G972">
            <v>-4404.76</v>
          </cell>
          <cell r="H972">
            <v>-4155.9099999999899</v>
          </cell>
          <cell r="I972">
            <v>-248.849999999999</v>
          </cell>
        </row>
        <row r="973">
          <cell r="F973" t="str">
            <v>CAMT/6189025</v>
          </cell>
          <cell r="G973">
            <v>88402.789999999906</v>
          </cell>
          <cell r="H973">
            <v>125509.44</v>
          </cell>
          <cell r="I973">
            <v>-37106.65</v>
          </cell>
        </row>
        <row r="974">
          <cell r="F974" t="str">
            <v>CAMT/6190010</v>
          </cell>
          <cell r="G974">
            <v>1035711.47</v>
          </cell>
          <cell r="H974">
            <v>271437.06</v>
          </cell>
          <cell r="I974">
            <v>764274.41</v>
          </cell>
        </row>
        <row r="975">
          <cell r="F975" t="str">
            <v>CAMT/6190011</v>
          </cell>
          <cell r="G975">
            <v>-1036.1600000000001</v>
          </cell>
          <cell r="H975">
            <v>319236.44</v>
          </cell>
          <cell r="I975">
            <v>-320272.59999999899</v>
          </cell>
        </row>
        <row r="976">
          <cell r="F976" t="str">
            <v>CAMT/6190012</v>
          </cell>
          <cell r="G976">
            <v>190250.1</v>
          </cell>
          <cell r="H976">
            <v>281820.19</v>
          </cell>
          <cell r="I976">
            <v>-91570.089999999895</v>
          </cell>
        </row>
        <row r="977">
          <cell r="F977" t="str">
            <v>CAMT/6190013</v>
          </cell>
          <cell r="G977">
            <v>14313.209999999901</v>
          </cell>
          <cell r="H977">
            <v>16249.7</v>
          </cell>
          <cell r="I977">
            <v>-1936.49</v>
          </cell>
        </row>
        <row r="978">
          <cell r="F978" t="str">
            <v>CAMT/6190014</v>
          </cell>
          <cell r="G978">
            <v>91148.41</v>
          </cell>
          <cell r="H978">
            <v>66748.119999999893</v>
          </cell>
          <cell r="I978">
            <v>24400.29</v>
          </cell>
        </row>
        <row r="979">
          <cell r="F979" t="str">
            <v>CAMT/6190130</v>
          </cell>
          <cell r="G979">
            <v>1785535.24</v>
          </cell>
          <cell r="H979">
            <v>2084678.6299999901</v>
          </cell>
          <cell r="I979">
            <v>-299143.39</v>
          </cell>
        </row>
        <row r="980">
          <cell r="F980" t="str">
            <v>CAMT/6190135</v>
          </cell>
          <cell r="G980">
            <v>1598849.51</v>
          </cell>
          <cell r="H980">
            <v>1560399.54</v>
          </cell>
          <cell r="I980">
            <v>38449.97</v>
          </cell>
        </row>
        <row r="981">
          <cell r="F981" t="str">
            <v>CAMT/6193010</v>
          </cell>
          <cell r="G981">
            <v>145.71</v>
          </cell>
          <cell r="H981">
            <v>756.79999999999905</v>
          </cell>
          <cell r="I981">
            <v>-611.09</v>
          </cell>
        </row>
        <row r="982">
          <cell r="F982" t="str">
            <v>CAMT/6193015</v>
          </cell>
          <cell r="G982">
            <v>13.49</v>
          </cell>
          <cell r="H982">
            <v>26.01</v>
          </cell>
          <cell r="I982">
            <v>-12.52</v>
          </cell>
        </row>
        <row r="983">
          <cell r="F983" t="str">
            <v>CAMT/6193020</v>
          </cell>
          <cell r="G983">
            <v>114.76</v>
          </cell>
          <cell r="H983">
            <v>203.63</v>
          </cell>
          <cell r="I983">
            <v>-88.87</v>
          </cell>
        </row>
        <row r="984">
          <cell r="F984" t="str">
            <v>CAMT/6193025</v>
          </cell>
          <cell r="G984">
            <v>0.93</v>
          </cell>
          <cell r="H984">
            <v>6.0499999999999901</v>
          </cell>
          <cell r="I984">
            <v>-5.12</v>
          </cell>
        </row>
        <row r="985">
          <cell r="F985" t="str">
            <v>CAMT/6193030</v>
          </cell>
          <cell r="G985">
            <v>54.18</v>
          </cell>
          <cell r="H985">
            <v>226.13999999999899</v>
          </cell>
          <cell r="I985">
            <v>-171.96</v>
          </cell>
        </row>
        <row r="986">
          <cell r="F986" t="str">
            <v>CAMT/6193035</v>
          </cell>
          <cell r="G986">
            <v>0</v>
          </cell>
          <cell r="H986">
            <v>314.64999999999901</v>
          </cell>
          <cell r="I986">
            <v>-314.64999999999901</v>
          </cell>
        </row>
        <row r="987">
          <cell r="F987" t="str">
            <v>CAMT/6193037</v>
          </cell>
          <cell r="G987">
            <v>0</v>
          </cell>
          <cell r="H987">
            <v>212.66</v>
          </cell>
          <cell r="I987">
            <v>-212.66</v>
          </cell>
        </row>
        <row r="988">
          <cell r="F988" t="str">
            <v>CAMT/6193045</v>
          </cell>
          <cell r="G988">
            <v>0</v>
          </cell>
          <cell r="H988">
            <v>0</v>
          </cell>
          <cell r="I988">
            <v>0</v>
          </cell>
        </row>
        <row r="989">
          <cell r="F989" t="str">
            <v>CAMT/6193050</v>
          </cell>
          <cell r="G989">
            <v>0</v>
          </cell>
          <cell r="H989">
            <v>0</v>
          </cell>
          <cell r="I989">
            <v>0</v>
          </cell>
        </row>
        <row r="990">
          <cell r="F990" t="str">
            <v>CAMT/6251010</v>
          </cell>
          <cell r="G990">
            <v>307.33999999999901</v>
          </cell>
          <cell r="H990">
            <v>1490.1099999999899</v>
          </cell>
          <cell r="I990">
            <v>-1182.77</v>
          </cell>
        </row>
        <row r="991">
          <cell r="F991" t="str">
            <v>CAMT/6251015</v>
          </cell>
          <cell r="G991">
            <v>118250.289999999</v>
          </cell>
          <cell r="H991">
            <v>-770337.98999999894</v>
          </cell>
          <cell r="I991">
            <v>888588.28</v>
          </cell>
        </row>
        <row r="992">
          <cell r="F992" t="str">
            <v>CAMT/6251020</v>
          </cell>
          <cell r="G992">
            <v>620805.96999999904</v>
          </cell>
          <cell r="H992">
            <v>645693.5</v>
          </cell>
          <cell r="I992">
            <v>-24887.529999999901</v>
          </cell>
        </row>
        <row r="993">
          <cell r="F993" t="str">
            <v>CAMT/6251025</v>
          </cell>
          <cell r="G993">
            <v>2782.78</v>
          </cell>
          <cell r="H993">
            <v>29105.0999999999</v>
          </cell>
          <cell r="I993">
            <v>-26322.32</v>
          </cell>
        </row>
        <row r="994">
          <cell r="F994" t="str">
            <v>CAMT/6251030</v>
          </cell>
          <cell r="G994">
            <v>34502.400000000001</v>
          </cell>
          <cell r="H994">
            <v>73621.47</v>
          </cell>
          <cell r="I994">
            <v>-39119.07</v>
          </cell>
        </row>
        <row r="995">
          <cell r="F995" t="str">
            <v>CAMT/6251035</v>
          </cell>
          <cell r="G995">
            <v>46880</v>
          </cell>
          <cell r="H995">
            <v>14875</v>
          </cell>
          <cell r="I995">
            <v>32005</v>
          </cell>
        </row>
        <row r="996">
          <cell r="F996" t="str">
            <v>CAMT/6251040</v>
          </cell>
          <cell r="G996">
            <v>55647381.280000001</v>
          </cell>
          <cell r="H996">
            <v>40371188.200000003</v>
          </cell>
          <cell r="I996">
            <v>15276193.08</v>
          </cell>
        </row>
        <row r="997">
          <cell r="F997" t="str">
            <v>CAMT/6251045</v>
          </cell>
          <cell r="G997">
            <v>4000</v>
          </cell>
          <cell r="H997">
            <v>1950</v>
          </cell>
          <cell r="I997">
            <v>2050</v>
          </cell>
        </row>
        <row r="998">
          <cell r="F998" t="str">
            <v>CAMT/6252010</v>
          </cell>
          <cell r="G998">
            <v>414278.25</v>
          </cell>
          <cell r="H998">
            <v>428518.9</v>
          </cell>
          <cell r="I998">
            <v>-14240.65</v>
          </cell>
        </row>
        <row r="999">
          <cell r="F999" t="str">
            <v>CAMT/6252015</v>
          </cell>
          <cell r="G999">
            <v>247105.57</v>
          </cell>
          <cell r="H999">
            <v>302902.21999999898</v>
          </cell>
          <cell r="I999">
            <v>-55796.65</v>
          </cell>
        </row>
        <row r="1000">
          <cell r="F1000" t="str">
            <v>CAMT/6252020</v>
          </cell>
          <cell r="G1000">
            <v>3238845.89</v>
          </cell>
          <cell r="H1000">
            <v>2272960.91</v>
          </cell>
          <cell r="I1000">
            <v>965884.97999999905</v>
          </cell>
        </row>
        <row r="1001">
          <cell r="F1001" t="str">
            <v>CAMT/6261015</v>
          </cell>
          <cell r="G1001">
            <v>1000</v>
          </cell>
          <cell r="H1001">
            <v>1000</v>
          </cell>
          <cell r="I1001">
            <v>0</v>
          </cell>
        </row>
        <row r="1002">
          <cell r="F1002" t="str">
            <v>CAMT/6262010</v>
          </cell>
          <cell r="G1002">
            <v>0</v>
          </cell>
          <cell r="H1002">
            <v>0</v>
          </cell>
          <cell r="I1002">
            <v>0</v>
          </cell>
        </row>
        <row r="1003">
          <cell r="F1003" t="str">
            <v>CAMT/6262020</v>
          </cell>
          <cell r="G1003">
            <v>2021530.54</v>
          </cell>
          <cell r="H1003">
            <v>2352514.9399999902</v>
          </cell>
          <cell r="I1003">
            <v>-330984.40000000002</v>
          </cell>
        </row>
        <row r="1004">
          <cell r="F1004" t="str">
            <v>CAMT/6262025</v>
          </cell>
          <cell r="G1004">
            <v>795353.06999999902</v>
          </cell>
          <cell r="H1004">
            <v>361822.59</v>
          </cell>
          <cell r="I1004">
            <v>433530.47999999899</v>
          </cell>
        </row>
        <row r="1005">
          <cell r="F1005" t="str">
            <v>CAMT/6262030</v>
          </cell>
          <cell r="G1005">
            <v>1176283.4399999899</v>
          </cell>
          <cell r="H1005">
            <v>922194.57999999903</v>
          </cell>
          <cell r="I1005">
            <v>254088.859999999</v>
          </cell>
        </row>
        <row r="1006">
          <cell r="F1006" t="str">
            <v>CAMT/6263010</v>
          </cell>
          <cell r="G1006">
            <v>205607.97</v>
          </cell>
          <cell r="H1006">
            <v>25670.45</v>
          </cell>
          <cell r="I1006">
            <v>179937.519999999</v>
          </cell>
        </row>
        <row r="1007">
          <cell r="F1007" t="str">
            <v>CAMT/6263015</v>
          </cell>
          <cell r="G1007">
            <v>-471595.549999999</v>
          </cell>
          <cell r="H1007">
            <v>6332222.2800000003</v>
          </cell>
          <cell r="I1007">
            <v>-6803817.8300000001</v>
          </cell>
        </row>
        <row r="1008">
          <cell r="F1008" t="str">
            <v>CAMT/6263500</v>
          </cell>
          <cell r="G1008">
            <v>563149.25</v>
          </cell>
          <cell r="H1008">
            <v>-589451.56000000006</v>
          </cell>
          <cell r="I1008">
            <v>1152600.81</v>
          </cell>
        </row>
        <row r="1009">
          <cell r="F1009" t="str">
            <v>CAMT/6271010</v>
          </cell>
          <cell r="G1009">
            <v>0</v>
          </cell>
          <cell r="H1009">
            <v>0</v>
          </cell>
          <cell r="I1009">
            <v>0</v>
          </cell>
        </row>
        <row r="1010">
          <cell r="F1010" t="str">
            <v>CAMT/6271020</v>
          </cell>
          <cell r="G1010">
            <v>284916.609999999</v>
          </cell>
          <cell r="H1010">
            <v>123671.99</v>
          </cell>
          <cell r="I1010">
            <v>161244.62</v>
          </cell>
        </row>
        <row r="1011">
          <cell r="F1011" t="str">
            <v>CAMT/6271025</v>
          </cell>
          <cell r="G1011">
            <v>0</v>
          </cell>
          <cell r="H1011">
            <v>0</v>
          </cell>
          <cell r="I1011">
            <v>0</v>
          </cell>
        </row>
        <row r="1012">
          <cell r="F1012" t="str">
            <v>CAMT/6271030</v>
          </cell>
          <cell r="G1012">
            <v>90827.96</v>
          </cell>
          <cell r="H1012">
            <v>80347.070000000007</v>
          </cell>
          <cell r="I1012">
            <v>10480.889999999899</v>
          </cell>
        </row>
        <row r="1013">
          <cell r="F1013" t="str">
            <v>CAMT/6271035</v>
          </cell>
          <cell r="G1013">
            <v>526787.95999999903</v>
          </cell>
          <cell r="H1013">
            <v>546640.92000000004</v>
          </cell>
          <cell r="I1013">
            <v>-19852.959999999901</v>
          </cell>
        </row>
        <row r="1014">
          <cell r="F1014" t="str">
            <v>CAMT/6271050</v>
          </cell>
          <cell r="G1014">
            <v>452716.21</v>
          </cell>
          <cell r="H1014">
            <v>824854.96999999904</v>
          </cell>
          <cell r="I1014">
            <v>-372138.76</v>
          </cell>
        </row>
        <row r="1015">
          <cell r="F1015" t="str">
            <v>CAMT/6271060</v>
          </cell>
          <cell r="G1015">
            <v>30219.09</v>
          </cell>
          <cell r="H1015">
            <v>230011.95</v>
          </cell>
          <cell r="I1015">
            <v>-199792.859999999</v>
          </cell>
        </row>
        <row r="1016">
          <cell r="F1016" t="str">
            <v>CAMT/6271065</v>
          </cell>
          <cell r="G1016">
            <v>332076.609999999</v>
          </cell>
          <cell r="H1016">
            <v>328086.71999999898</v>
          </cell>
          <cell r="I1016">
            <v>3989.8899999999899</v>
          </cell>
        </row>
        <row r="1017">
          <cell r="F1017" t="str">
            <v>CAMT/6273010</v>
          </cell>
          <cell r="G1017">
            <v>0</v>
          </cell>
          <cell r="H1017">
            <v>0</v>
          </cell>
          <cell r="I1017">
            <v>0</v>
          </cell>
        </row>
        <row r="1018">
          <cell r="F1018" t="str">
            <v>CAMT/6273025</v>
          </cell>
          <cell r="G1018">
            <v>0</v>
          </cell>
          <cell r="H1018">
            <v>0</v>
          </cell>
          <cell r="I1018">
            <v>0</v>
          </cell>
        </row>
        <row r="1019">
          <cell r="F1019" t="str">
            <v>CAMT/6273088</v>
          </cell>
          <cell r="G1019">
            <v>0</v>
          </cell>
          <cell r="H1019">
            <v>0</v>
          </cell>
          <cell r="I1019">
            <v>0</v>
          </cell>
        </row>
        <row r="1020">
          <cell r="F1020" t="str">
            <v>CAMT/6311010</v>
          </cell>
          <cell r="G1020">
            <v>115608084.38</v>
          </cell>
          <cell r="H1020">
            <v>89173848.439999893</v>
          </cell>
          <cell r="I1020">
            <v>26434235.940000001</v>
          </cell>
        </row>
        <row r="1021">
          <cell r="F1021" t="str">
            <v>CAMT/6311015</v>
          </cell>
          <cell r="G1021">
            <v>0</v>
          </cell>
          <cell r="H1021">
            <v>0</v>
          </cell>
          <cell r="I1021">
            <v>0</v>
          </cell>
        </row>
        <row r="1022">
          <cell r="F1022" t="str">
            <v>CAMT/6311025</v>
          </cell>
          <cell r="G1022">
            <v>171960.14</v>
          </cell>
          <cell r="H1022">
            <v>152090.399999999</v>
          </cell>
          <cell r="I1022">
            <v>19869.740000000002</v>
          </cell>
        </row>
        <row r="1023">
          <cell r="F1023" t="str">
            <v>CAMT/6311037</v>
          </cell>
          <cell r="G1023">
            <v>30.6099999999999</v>
          </cell>
          <cell r="H1023">
            <v>30.6099999999999</v>
          </cell>
          <cell r="I1023">
            <v>0</v>
          </cell>
        </row>
        <row r="1024">
          <cell r="F1024" t="str">
            <v>CAMT/6311040</v>
          </cell>
          <cell r="G1024">
            <v>0</v>
          </cell>
          <cell r="H1024">
            <v>0</v>
          </cell>
          <cell r="I1024">
            <v>0</v>
          </cell>
        </row>
        <row r="1025">
          <cell r="F1025" t="str">
            <v>CAMT/6311045</v>
          </cell>
          <cell r="G1025">
            <v>0</v>
          </cell>
          <cell r="H1025">
            <v>0</v>
          </cell>
          <cell r="I1025">
            <v>0</v>
          </cell>
        </row>
        <row r="1026">
          <cell r="F1026" t="str">
            <v>CAMT/6311050</v>
          </cell>
          <cell r="G1026">
            <v>0</v>
          </cell>
          <cell r="H1026">
            <v>0</v>
          </cell>
          <cell r="I1026">
            <v>0</v>
          </cell>
        </row>
        <row r="1027">
          <cell r="F1027" t="str">
            <v>CAMT/6311055</v>
          </cell>
          <cell r="G1027">
            <v>-18530400.920000002</v>
          </cell>
          <cell r="H1027">
            <v>16757623.67</v>
          </cell>
          <cell r="I1027">
            <v>-35288024.590000004</v>
          </cell>
        </row>
        <row r="1028">
          <cell r="F1028" t="str">
            <v>CAMT/6315010</v>
          </cell>
          <cell r="G1028">
            <v>12949.42</v>
          </cell>
          <cell r="H1028">
            <v>1116417.46</v>
          </cell>
          <cell r="I1028">
            <v>-1103468.04</v>
          </cell>
        </row>
        <row r="1029">
          <cell r="F1029" t="str">
            <v>CAMT/6320010</v>
          </cell>
          <cell r="G1029">
            <v>10443.91</v>
          </cell>
          <cell r="H1029">
            <v>10172.889999999899</v>
          </cell>
          <cell r="I1029">
            <v>271.01999999999902</v>
          </cell>
        </row>
        <row r="1030">
          <cell r="F1030" t="str">
            <v>CAMT/6320015</v>
          </cell>
          <cell r="G1030">
            <v>63987.040000000001</v>
          </cell>
          <cell r="H1030">
            <v>62645.440000000002</v>
          </cell>
          <cell r="I1030">
            <v>1341.5999999999899</v>
          </cell>
        </row>
        <row r="1031">
          <cell r="F1031" t="str">
            <v>CAMT/6320020</v>
          </cell>
          <cell r="G1031">
            <v>249413.459999999</v>
          </cell>
          <cell r="H1031">
            <v>41393.379999999903</v>
          </cell>
          <cell r="I1031">
            <v>208020.079999999</v>
          </cell>
        </row>
        <row r="1032">
          <cell r="F1032" t="str">
            <v>CAMT/6331015</v>
          </cell>
          <cell r="G1032">
            <v>1893860.61</v>
          </cell>
          <cell r="H1032">
            <v>1893860.61</v>
          </cell>
          <cell r="I1032">
            <v>0</v>
          </cell>
        </row>
        <row r="1033">
          <cell r="F1033" t="str">
            <v>CAMT/6351010</v>
          </cell>
          <cell r="G1033">
            <v>121518.56</v>
          </cell>
          <cell r="H1033">
            <v>121518.56</v>
          </cell>
          <cell r="I1033">
            <v>0</v>
          </cell>
        </row>
        <row r="1034">
          <cell r="F1034" t="str">
            <v>CAMT/6351015</v>
          </cell>
          <cell r="G1034">
            <v>7219505.6699999897</v>
          </cell>
          <cell r="H1034">
            <v>3039774.02999999</v>
          </cell>
          <cell r="I1034">
            <v>4179731.64</v>
          </cell>
        </row>
        <row r="1035">
          <cell r="F1035" t="str">
            <v>CAMT/6351017</v>
          </cell>
          <cell r="G1035">
            <v>10466262.42</v>
          </cell>
          <cell r="H1035">
            <v>9445854.0700000003</v>
          </cell>
          <cell r="I1035">
            <v>1020408.35</v>
          </cell>
        </row>
        <row r="1036">
          <cell r="F1036" t="str">
            <v>CAMT/6351020</v>
          </cell>
          <cell r="G1036">
            <v>607263.41</v>
          </cell>
          <cell r="H1036">
            <v>900027.26</v>
          </cell>
          <cell r="I1036">
            <v>-292763.84999999899</v>
          </cell>
        </row>
        <row r="1037">
          <cell r="F1037" t="str">
            <v>CAMT/6351025</v>
          </cell>
          <cell r="G1037">
            <v>288865.46000000002</v>
          </cell>
          <cell r="H1037">
            <v>312831.94</v>
          </cell>
          <cell r="I1037">
            <v>-23966.48</v>
          </cell>
        </row>
        <row r="1038">
          <cell r="F1038" t="str">
            <v>CAMT/6351030</v>
          </cell>
          <cell r="G1038">
            <v>687470.45999999903</v>
          </cell>
          <cell r="H1038">
            <v>422888.09</v>
          </cell>
          <cell r="I1038">
            <v>264582.37</v>
          </cell>
        </row>
        <row r="1039">
          <cell r="F1039" t="str">
            <v>CAMT/6351035</v>
          </cell>
          <cell r="G1039">
            <v>39006.959999999897</v>
          </cell>
          <cell r="H1039">
            <v>39006.959999999897</v>
          </cell>
          <cell r="I1039">
            <v>0</v>
          </cell>
        </row>
        <row r="1040">
          <cell r="F1040" t="str">
            <v>CAMT/6351040</v>
          </cell>
          <cell r="G1040">
            <v>1988.6099999999899</v>
          </cell>
          <cell r="H1040">
            <v>1988.6099999999899</v>
          </cell>
          <cell r="I1040">
            <v>0</v>
          </cell>
        </row>
        <row r="1041">
          <cell r="F1041" t="str">
            <v>CAMT/6351045</v>
          </cell>
          <cell r="G1041">
            <v>7367.5799999999899</v>
          </cell>
          <cell r="H1041">
            <v>7367.5799999999899</v>
          </cell>
          <cell r="I1041">
            <v>0</v>
          </cell>
        </row>
        <row r="1042">
          <cell r="F1042" t="str">
            <v>CAMT/6351050</v>
          </cell>
          <cell r="G1042">
            <v>2326.8200000000002</v>
          </cell>
          <cell r="H1042">
            <v>2326.8200000000002</v>
          </cell>
          <cell r="I1042">
            <v>0</v>
          </cell>
        </row>
        <row r="1043">
          <cell r="F1043" t="str">
            <v>CAMT/6351055</v>
          </cell>
          <cell r="G1043">
            <v>8634.6299999999901</v>
          </cell>
          <cell r="H1043">
            <v>8634.6299999999901</v>
          </cell>
          <cell r="I1043">
            <v>0</v>
          </cell>
        </row>
        <row r="1044">
          <cell r="F1044" t="str">
            <v>CAMT/6351060</v>
          </cell>
          <cell r="G1044">
            <v>9230.6</v>
          </cell>
          <cell r="H1044">
            <v>9230.6</v>
          </cell>
          <cell r="I1044">
            <v>0</v>
          </cell>
        </row>
        <row r="1045">
          <cell r="F1045" t="str">
            <v>CAMT/6351065</v>
          </cell>
          <cell r="G1045">
            <v>9007.3799999999901</v>
          </cell>
          <cell r="H1045">
            <v>9007.3799999999901</v>
          </cell>
          <cell r="I1045">
            <v>0</v>
          </cell>
        </row>
        <row r="1046">
          <cell r="F1046" t="str">
            <v>CAMT/6351070</v>
          </cell>
          <cell r="G1046">
            <v>4436.42</v>
          </cell>
          <cell r="H1046">
            <v>4436.42</v>
          </cell>
          <cell r="I1046">
            <v>0</v>
          </cell>
        </row>
        <row r="1047">
          <cell r="F1047" t="str">
            <v>CAMT/6351080</v>
          </cell>
          <cell r="G1047">
            <v>383429.5</v>
          </cell>
          <cell r="H1047">
            <v>0</v>
          </cell>
          <cell r="I1047">
            <v>383429.5</v>
          </cell>
        </row>
        <row r="1048">
          <cell r="F1048" t="str">
            <v>CAMT/6351085</v>
          </cell>
          <cell r="G1048">
            <v>4749.4399999999896</v>
          </cell>
          <cell r="H1048">
            <v>0</v>
          </cell>
          <cell r="I1048">
            <v>4749.4399999999896</v>
          </cell>
        </row>
        <row r="1049">
          <cell r="F1049" t="str">
            <v>CAMT/6351090</v>
          </cell>
          <cell r="G1049">
            <v>918993.67</v>
          </cell>
          <cell r="H1049">
            <v>0</v>
          </cell>
          <cell r="I1049">
            <v>918993.67</v>
          </cell>
        </row>
        <row r="1050">
          <cell r="F1050" t="str">
            <v>CAMT/6460050</v>
          </cell>
          <cell r="G1050">
            <v>0</v>
          </cell>
          <cell r="H1050">
            <v>85575.729999999894</v>
          </cell>
          <cell r="I1050">
            <v>-85575.729999999894</v>
          </cell>
        </row>
        <row r="1051">
          <cell r="F1051" t="str">
            <v>CAMT/6461035</v>
          </cell>
          <cell r="G1051">
            <v>0</v>
          </cell>
          <cell r="H1051">
            <v>0</v>
          </cell>
          <cell r="I1051">
            <v>0</v>
          </cell>
        </row>
        <row r="1052">
          <cell r="F1052" t="str">
            <v>CAMT/6461040</v>
          </cell>
          <cell r="G1052">
            <v>-302241</v>
          </cell>
          <cell r="H1052">
            <v>-9262.1</v>
          </cell>
          <cell r="I1052">
            <v>-292978.90000000002</v>
          </cell>
        </row>
        <row r="1053">
          <cell r="F1053" t="str">
            <v>CAMT/6461080</v>
          </cell>
          <cell r="G1053">
            <v>1600</v>
          </cell>
          <cell r="H1053">
            <v>21767.49</v>
          </cell>
          <cell r="I1053">
            <v>-20167.490000000002</v>
          </cell>
        </row>
        <row r="1054">
          <cell r="F1054" t="str">
            <v>CAMT/6461090</v>
          </cell>
          <cell r="G1054">
            <v>-9406.7900000000009</v>
          </cell>
          <cell r="H1054">
            <v>-39000</v>
          </cell>
          <cell r="I1054">
            <v>29593.209999999901</v>
          </cell>
        </row>
        <row r="1055">
          <cell r="F1055" t="str">
            <v>CAMT/6461140</v>
          </cell>
          <cell r="G1055">
            <v>96960.779999999897</v>
          </cell>
          <cell r="H1055">
            <v>217784.929999999</v>
          </cell>
          <cell r="I1055">
            <v>-120824.149999999</v>
          </cell>
        </row>
        <row r="1056">
          <cell r="F1056" t="str">
            <v>CAMT/6511010</v>
          </cell>
          <cell r="G1056">
            <v>0</v>
          </cell>
          <cell r="H1056">
            <v>0</v>
          </cell>
          <cell r="I1056">
            <v>0</v>
          </cell>
        </row>
        <row r="1057">
          <cell r="F1057" t="str">
            <v>CAMT/6511020</v>
          </cell>
          <cell r="G1057">
            <v>13361.92</v>
          </cell>
          <cell r="H1057">
            <v>93764.07</v>
          </cell>
          <cell r="I1057">
            <v>-80402.149999999907</v>
          </cell>
        </row>
        <row r="1058">
          <cell r="F1058" t="str">
            <v>CAMT/6511030</v>
          </cell>
          <cell r="G1058">
            <v>7230.59</v>
          </cell>
          <cell r="H1058">
            <v>1506.5999999999899</v>
          </cell>
          <cell r="I1058">
            <v>5723.9899999999898</v>
          </cell>
        </row>
        <row r="1059">
          <cell r="F1059" t="str">
            <v>CAMT/6512005</v>
          </cell>
          <cell r="G1059">
            <v>2616128.0699999901</v>
          </cell>
          <cell r="H1059">
            <v>2434635.52</v>
          </cell>
          <cell r="I1059">
            <v>181492.549999999</v>
          </cell>
        </row>
        <row r="1060">
          <cell r="F1060" t="str">
            <v>CAMT/6512010</v>
          </cell>
          <cell r="G1060">
            <v>34942670.530000001</v>
          </cell>
          <cell r="H1060">
            <v>33582591.170000002</v>
          </cell>
          <cell r="I1060">
            <v>1360079.36</v>
          </cell>
        </row>
        <row r="1061">
          <cell r="F1061" t="str">
            <v>CAMT/6512012</v>
          </cell>
          <cell r="G1061">
            <v>-539645.4</v>
          </cell>
          <cell r="H1061">
            <v>3897724.97</v>
          </cell>
          <cell r="I1061">
            <v>-4437370.37</v>
          </cell>
        </row>
        <row r="1062">
          <cell r="F1062" t="str">
            <v>CAMT/6512025</v>
          </cell>
          <cell r="G1062">
            <v>-699.09</v>
          </cell>
          <cell r="H1062">
            <v>-773.52999999999895</v>
          </cell>
          <cell r="I1062">
            <v>74.439999999999898</v>
          </cell>
        </row>
        <row r="1063">
          <cell r="F1063" t="str">
            <v>CAMT/6512040</v>
          </cell>
          <cell r="G1063">
            <v>-190199.06</v>
          </cell>
          <cell r="H1063">
            <v>-198514.62</v>
          </cell>
          <cell r="I1063">
            <v>8315.5599999999904</v>
          </cell>
        </row>
        <row r="1064">
          <cell r="F1064" t="str">
            <v>CAMT/6513020</v>
          </cell>
          <cell r="G1064">
            <v>903099.44999999902</v>
          </cell>
          <cell r="H1064">
            <v>968965.21999999904</v>
          </cell>
          <cell r="I1064">
            <v>-65865.77</v>
          </cell>
        </row>
        <row r="1065">
          <cell r="F1065" t="str">
            <v>CAMT/6513022</v>
          </cell>
          <cell r="G1065">
            <v>92256.649999999907</v>
          </cell>
          <cell r="H1065">
            <v>94462.039999999906</v>
          </cell>
          <cell r="I1065">
            <v>-2205.3899999999899</v>
          </cell>
        </row>
        <row r="1066">
          <cell r="F1066" t="str">
            <v>CAMT/6513035</v>
          </cell>
          <cell r="G1066">
            <v>43069.949999999903</v>
          </cell>
          <cell r="H1066">
            <v>22632.47</v>
          </cell>
          <cell r="I1066">
            <v>20437.48</v>
          </cell>
        </row>
        <row r="1067">
          <cell r="F1067" t="str">
            <v>CAMT/6513040</v>
          </cell>
          <cell r="G1067">
            <v>1887293.58</v>
          </cell>
          <cell r="H1067">
            <v>-535905.81999999902</v>
          </cell>
          <cell r="I1067">
            <v>2423199.3999999901</v>
          </cell>
        </row>
        <row r="1068">
          <cell r="F1068" t="str">
            <v>CAMT/6513041</v>
          </cell>
          <cell r="G1068">
            <v>0</v>
          </cell>
          <cell r="H1068">
            <v>21680</v>
          </cell>
          <cell r="I1068">
            <v>-21680</v>
          </cell>
        </row>
        <row r="1069">
          <cell r="F1069" t="str">
            <v>CAMT/6513050</v>
          </cell>
          <cell r="G1069">
            <v>1023.48</v>
          </cell>
          <cell r="H1069">
            <v>716.66999999999905</v>
          </cell>
          <cell r="I1069">
            <v>306.81</v>
          </cell>
        </row>
        <row r="1070">
          <cell r="F1070" t="str">
            <v>CAMT/6513055</v>
          </cell>
          <cell r="G1070">
            <v>330081</v>
          </cell>
          <cell r="H1070">
            <v>416603</v>
          </cell>
          <cell r="I1070">
            <v>-86522</v>
          </cell>
        </row>
        <row r="1071">
          <cell r="F1071" t="str">
            <v>CAMT/6513060</v>
          </cell>
          <cell r="G1071">
            <v>855718</v>
          </cell>
          <cell r="H1071">
            <v>845316</v>
          </cell>
          <cell r="I1071">
            <v>10402</v>
          </cell>
        </row>
        <row r="1072">
          <cell r="F1072" t="str">
            <v>CAMT/6513065</v>
          </cell>
          <cell r="G1072">
            <v>81983</v>
          </cell>
          <cell r="H1072">
            <v>80935</v>
          </cell>
          <cell r="I1072">
            <v>1048</v>
          </cell>
        </row>
        <row r="1073">
          <cell r="F1073" t="str">
            <v>CAMT/6513070</v>
          </cell>
          <cell r="G1073">
            <v>238174</v>
          </cell>
          <cell r="H1073">
            <v>235109</v>
          </cell>
          <cell r="I1073">
            <v>3065</v>
          </cell>
        </row>
        <row r="1074">
          <cell r="F1074" t="str">
            <v>CAMT/6513075</v>
          </cell>
          <cell r="G1074">
            <v>284215</v>
          </cell>
          <cell r="H1074">
            <v>280608</v>
          </cell>
          <cell r="I1074">
            <v>3607</v>
          </cell>
        </row>
        <row r="1075">
          <cell r="F1075" t="str">
            <v>CAMT/6513080</v>
          </cell>
          <cell r="G1075">
            <v>602942</v>
          </cell>
          <cell r="H1075">
            <v>595563</v>
          </cell>
          <cell r="I1075">
            <v>7379</v>
          </cell>
        </row>
        <row r="1076">
          <cell r="F1076" t="str">
            <v>CAMT/6513085</v>
          </cell>
          <cell r="G1076">
            <v>916760</v>
          </cell>
          <cell r="H1076">
            <v>905995</v>
          </cell>
          <cell r="I1076">
            <v>10765</v>
          </cell>
        </row>
        <row r="1077">
          <cell r="F1077" t="str">
            <v>CAMT/6514015</v>
          </cell>
          <cell r="G1077">
            <v>-3353841.71</v>
          </cell>
          <cell r="H1077">
            <v>-2888452.48</v>
          </cell>
          <cell r="I1077">
            <v>-465389.22999999899</v>
          </cell>
        </row>
        <row r="1078">
          <cell r="F1078" t="str">
            <v>CAMT/6515010</v>
          </cell>
          <cell r="G1078">
            <v>1250.75</v>
          </cell>
          <cell r="H1078">
            <v>20064.25</v>
          </cell>
          <cell r="I1078">
            <v>-18813.5</v>
          </cell>
        </row>
        <row r="1079">
          <cell r="F1079" t="str">
            <v>CAMT/6515020</v>
          </cell>
          <cell r="G1079">
            <v>8929</v>
          </cell>
          <cell r="H1079">
            <v>2429</v>
          </cell>
          <cell r="I1079">
            <v>6500</v>
          </cell>
        </row>
        <row r="1080">
          <cell r="F1080" t="str">
            <v>CAMT/6515030</v>
          </cell>
          <cell r="G1080">
            <v>0</v>
          </cell>
          <cell r="H1080">
            <v>0</v>
          </cell>
          <cell r="I1080">
            <v>0</v>
          </cell>
        </row>
        <row r="1081">
          <cell r="F1081" t="str">
            <v>CAMT/6515035</v>
          </cell>
          <cell r="G1081">
            <v>4054.13</v>
          </cell>
          <cell r="H1081">
            <v>49972.55</v>
          </cell>
          <cell r="I1081">
            <v>-45918.419999999896</v>
          </cell>
        </row>
        <row r="1082">
          <cell r="F1082" t="str">
            <v>CAMT/6515055</v>
          </cell>
          <cell r="G1082">
            <v>0</v>
          </cell>
          <cell r="H1082">
            <v>2145.38</v>
          </cell>
          <cell r="I1082">
            <v>-2145.38</v>
          </cell>
        </row>
        <row r="1083">
          <cell r="F1083" t="str">
            <v>CAMT/6515060</v>
          </cell>
          <cell r="G1083">
            <v>17241.580000000002</v>
          </cell>
          <cell r="H1083">
            <v>0</v>
          </cell>
          <cell r="I1083">
            <v>17241.580000000002</v>
          </cell>
        </row>
        <row r="1084">
          <cell r="F1084" t="str">
            <v>CAMT/6515070</v>
          </cell>
          <cell r="G1084">
            <v>24832.11</v>
          </cell>
          <cell r="H1084">
            <v>41397.910000000003</v>
          </cell>
          <cell r="I1084">
            <v>-16565.799999999901</v>
          </cell>
        </row>
        <row r="1085">
          <cell r="F1085" t="str">
            <v>CAMT/6515075</v>
          </cell>
          <cell r="G1085">
            <v>1232.76</v>
          </cell>
          <cell r="H1085">
            <v>855.86</v>
          </cell>
          <cell r="I1085">
            <v>376.89999999999901</v>
          </cell>
        </row>
        <row r="1086">
          <cell r="F1086" t="str">
            <v>CAMT/6515085</v>
          </cell>
          <cell r="G1086">
            <v>0</v>
          </cell>
          <cell r="H1086">
            <v>-172.53</v>
          </cell>
          <cell r="I1086">
            <v>172.53</v>
          </cell>
        </row>
        <row r="1087">
          <cell r="F1087" t="str">
            <v>CAMT/6515100</v>
          </cell>
          <cell r="G1087">
            <v>0</v>
          </cell>
          <cell r="H1087">
            <v>0</v>
          </cell>
          <cell r="I1087">
            <v>0</v>
          </cell>
        </row>
        <row r="1088">
          <cell r="F1088" t="str">
            <v>CAMT/6515105</v>
          </cell>
          <cell r="G1088">
            <v>0</v>
          </cell>
          <cell r="H1088">
            <v>4429.8500000000004</v>
          </cell>
          <cell r="I1088">
            <v>-4429.8500000000004</v>
          </cell>
        </row>
        <row r="1089">
          <cell r="F1089" t="str">
            <v>CAMT/6515110</v>
          </cell>
          <cell r="G1089">
            <v>29307.889999999901</v>
          </cell>
          <cell r="H1089">
            <v>20845.66</v>
          </cell>
          <cell r="I1089">
            <v>8462.2299999999905</v>
          </cell>
        </row>
        <row r="1090">
          <cell r="F1090" t="str">
            <v>CAMT/6515120</v>
          </cell>
          <cell r="G1090">
            <v>-486.74</v>
          </cell>
          <cell r="H1090">
            <v>11218.959999999901</v>
          </cell>
          <cell r="I1090">
            <v>-11705.7</v>
          </cell>
        </row>
        <row r="1091">
          <cell r="F1091" t="str">
            <v>CAMT/6515125</v>
          </cell>
          <cell r="G1091">
            <v>16063.25</v>
          </cell>
          <cell r="H1091">
            <v>107.48</v>
          </cell>
          <cell r="I1091">
            <v>15955.77</v>
          </cell>
        </row>
        <row r="1092">
          <cell r="F1092" t="str">
            <v>CAMT/6515130</v>
          </cell>
          <cell r="G1092">
            <v>0</v>
          </cell>
          <cell r="H1092">
            <v>0</v>
          </cell>
          <cell r="I1092">
            <v>0</v>
          </cell>
        </row>
        <row r="1093">
          <cell r="F1093" t="str">
            <v>CAMT/6515140</v>
          </cell>
          <cell r="G1093">
            <v>0</v>
          </cell>
          <cell r="H1093">
            <v>44.49</v>
          </cell>
          <cell r="I1093">
            <v>-44.49</v>
          </cell>
        </row>
        <row r="1094">
          <cell r="F1094" t="str">
            <v>CAMT/6515150</v>
          </cell>
          <cell r="G1094">
            <v>0</v>
          </cell>
          <cell r="H1094">
            <v>0</v>
          </cell>
          <cell r="I1094">
            <v>0</v>
          </cell>
        </row>
        <row r="1095">
          <cell r="F1095" t="str">
            <v>CAMT/6515155</v>
          </cell>
          <cell r="G1095">
            <v>0</v>
          </cell>
          <cell r="H1095">
            <v>0</v>
          </cell>
          <cell r="I1095">
            <v>0</v>
          </cell>
        </row>
        <row r="1096">
          <cell r="F1096" t="str">
            <v>CAMT/6515160</v>
          </cell>
          <cell r="G1096">
            <v>60753.51</v>
          </cell>
          <cell r="H1096">
            <v>13392.559999999899</v>
          </cell>
          <cell r="I1096">
            <v>47360.949999999903</v>
          </cell>
        </row>
        <row r="1097">
          <cell r="F1097" t="str">
            <v>CAMT/6515165</v>
          </cell>
          <cell r="G1097">
            <v>0</v>
          </cell>
          <cell r="H1097">
            <v>0</v>
          </cell>
          <cell r="I1097">
            <v>0</v>
          </cell>
        </row>
        <row r="1098">
          <cell r="F1098" t="str">
            <v>CAMT/6515175</v>
          </cell>
          <cell r="G1098">
            <v>0</v>
          </cell>
          <cell r="H1098">
            <v>0</v>
          </cell>
          <cell r="I1098">
            <v>0</v>
          </cell>
        </row>
        <row r="1099">
          <cell r="F1099" t="str">
            <v>CAMT/6515185</v>
          </cell>
          <cell r="G1099">
            <v>413.39999999999901</v>
          </cell>
          <cell r="H1099">
            <v>204.81</v>
          </cell>
          <cell r="I1099">
            <v>208.59</v>
          </cell>
        </row>
        <row r="1100">
          <cell r="F1100" t="str">
            <v>CAMT/6515195</v>
          </cell>
          <cell r="G1100">
            <v>0</v>
          </cell>
          <cell r="H1100">
            <v>4950.38</v>
          </cell>
          <cell r="I1100">
            <v>-4950.38</v>
          </cell>
        </row>
        <row r="1101">
          <cell r="F1101" t="str">
            <v>CAMT/6515200</v>
          </cell>
          <cell r="G1101">
            <v>5467.6899999999896</v>
          </cell>
          <cell r="H1101">
            <v>158010.94</v>
          </cell>
          <cell r="I1101">
            <v>-152543.25</v>
          </cell>
        </row>
        <row r="1102">
          <cell r="F1102" t="str">
            <v>CAMT/6515210</v>
          </cell>
          <cell r="G1102">
            <v>4179.29</v>
          </cell>
          <cell r="H1102">
            <v>856.30999999999904</v>
          </cell>
          <cell r="I1102">
            <v>3322.98</v>
          </cell>
        </row>
        <row r="1103">
          <cell r="F1103" t="str">
            <v>CAMT/6515215</v>
          </cell>
          <cell r="G1103">
            <v>3557.3699999999899</v>
          </cell>
          <cell r="H1103">
            <v>-1214.76</v>
          </cell>
          <cell r="I1103">
            <v>4772.13</v>
          </cell>
        </row>
        <row r="1104">
          <cell r="F1104" t="str">
            <v>CAMT/6515220</v>
          </cell>
          <cell r="G1104">
            <v>18412.4199999999</v>
          </cell>
          <cell r="H1104">
            <v>0</v>
          </cell>
          <cell r="I1104">
            <v>18412.4199999999</v>
          </cell>
        </row>
        <row r="1105">
          <cell r="F1105" t="str">
            <v>CAMT/6515222</v>
          </cell>
          <cell r="G1105">
            <v>0</v>
          </cell>
          <cell r="H1105">
            <v>0</v>
          </cell>
          <cell r="I1105">
            <v>0</v>
          </cell>
        </row>
        <row r="1106">
          <cell r="F1106" t="str">
            <v>CAMT/6515225</v>
          </cell>
          <cell r="G1106">
            <v>284134</v>
          </cell>
          <cell r="H1106">
            <v>0</v>
          </cell>
          <cell r="I1106">
            <v>284134</v>
          </cell>
        </row>
        <row r="1107">
          <cell r="F1107" t="str">
            <v>CAMT/6515227</v>
          </cell>
          <cell r="G1107">
            <v>0</v>
          </cell>
          <cell r="H1107">
            <v>0</v>
          </cell>
          <cell r="I1107">
            <v>0</v>
          </cell>
        </row>
        <row r="1108">
          <cell r="F1108" t="str">
            <v>CAMT/6515230</v>
          </cell>
          <cell r="G1108">
            <v>-0.23</v>
          </cell>
          <cell r="H1108">
            <v>0</v>
          </cell>
          <cell r="I1108">
            <v>-0.23</v>
          </cell>
        </row>
        <row r="1109">
          <cell r="F1109" t="str">
            <v>CAMT/6515232</v>
          </cell>
          <cell r="G1109">
            <v>1927.5899999999899</v>
          </cell>
          <cell r="H1109">
            <v>0</v>
          </cell>
          <cell r="I1109">
            <v>1927.5899999999899</v>
          </cell>
        </row>
        <row r="1110">
          <cell r="F1110" t="str">
            <v>CAMT/6515234</v>
          </cell>
          <cell r="G1110">
            <v>6702.71</v>
          </cell>
          <cell r="H1110">
            <v>0</v>
          </cell>
          <cell r="I1110">
            <v>6702.71</v>
          </cell>
        </row>
        <row r="1111">
          <cell r="F1111" t="str">
            <v>CAMT/6515236</v>
          </cell>
          <cell r="G1111">
            <v>0</v>
          </cell>
          <cell r="H1111">
            <v>0</v>
          </cell>
          <cell r="I1111">
            <v>0</v>
          </cell>
        </row>
        <row r="1112">
          <cell r="F1112" t="str">
            <v>CAMT/6517010</v>
          </cell>
          <cell r="G1112">
            <v>193745.489999999</v>
          </cell>
          <cell r="H1112">
            <v>198514.62</v>
          </cell>
          <cell r="I1112">
            <v>-4769.13</v>
          </cell>
        </row>
        <row r="1113">
          <cell r="F1113" t="str">
            <v>CAMT/6531012</v>
          </cell>
          <cell r="G1113">
            <v>666803.32999999903</v>
          </cell>
          <cell r="H1113">
            <v>559749.68000000005</v>
          </cell>
          <cell r="I1113">
            <v>107053.649999999</v>
          </cell>
        </row>
        <row r="1114">
          <cell r="F1114" t="str">
            <v>CAMT/6531015</v>
          </cell>
          <cell r="G1114">
            <v>1783845.6</v>
          </cell>
          <cell r="H1114">
            <v>1795123.3999999899</v>
          </cell>
          <cell r="I1114">
            <v>-11277.799999999899</v>
          </cell>
        </row>
        <row r="1115">
          <cell r="F1115" t="str">
            <v>CAMT/6531020</v>
          </cell>
          <cell r="G1115">
            <v>193954.399999999</v>
          </cell>
          <cell r="H1115">
            <v>180385.81</v>
          </cell>
          <cell r="I1115">
            <v>13568.59</v>
          </cell>
        </row>
        <row r="1116">
          <cell r="F1116" t="str">
            <v>CAMT/6581020</v>
          </cell>
          <cell r="G1116">
            <v>8356591.6299999896</v>
          </cell>
          <cell r="H1116">
            <v>4770443.83</v>
          </cell>
          <cell r="I1116">
            <v>3586147.79999999</v>
          </cell>
        </row>
        <row r="1117">
          <cell r="F1117" t="str">
            <v>CAMT/6581030</v>
          </cell>
          <cell r="G1117">
            <v>-8356591.6299999896</v>
          </cell>
          <cell r="H1117">
            <v>-4770443.83</v>
          </cell>
          <cell r="I1117">
            <v>-3586147.79999999</v>
          </cell>
        </row>
        <row r="1118">
          <cell r="F1118" t="str">
            <v>CAMT/6800100</v>
          </cell>
          <cell r="G1118">
            <v>-24689792.399999902</v>
          </cell>
          <cell r="H1118">
            <v>-141199888.449999</v>
          </cell>
          <cell r="I1118">
            <v>116510096.05</v>
          </cell>
        </row>
        <row r="1119">
          <cell r="F1119" t="str">
            <v>CAMT/6800110</v>
          </cell>
          <cell r="G1119">
            <v>14620466.09</v>
          </cell>
          <cell r="H1119">
            <v>-2555860.3199999901</v>
          </cell>
          <cell r="I1119">
            <v>17176326.41</v>
          </cell>
        </row>
        <row r="1120">
          <cell r="F1120" t="str">
            <v>CAMT/6800120</v>
          </cell>
          <cell r="G1120">
            <v>250</v>
          </cell>
          <cell r="H1120">
            <v>0</v>
          </cell>
          <cell r="I1120">
            <v>250</v>
          </cell>
        </row>
        <row r="1121">
          <cell r="F1121" t="str">
            <v>CAMT/6800121</v>
          </cell>
          <cell r="G1121">
            <v>442260.38</v>
          </cell>
          <cell r="H1121">
            <v>-895598.12</v>
          </cell>
          <cell r="I1121">
            <v>1337858.5</v>
          </cell>
        </row>
        <row r="1122">
          <cell r="F1122" t="str">
            <v>CAMT/6800122</v>
          </cell>
          <cell r="G1122">
            <v>52806.61</v>
          </cell>
          <cell r="H1122">
            <v>384612.65</v>
          </cell>
          <cell r="I1122">
            <v>-331806.03999999899</v>
          </cell>
        </row>
        <row r="1123">
          <cell r="F1123" t="str">
            <v>CAMT/6800200</v>
          </cell>
          <cell r="G1123">
            <v>-83692858.299999893</v>
          </cell>
          <cell r="H1123">
            <v>129736811.16</v>
          </cell>
          <cell r="I1123">
            <v>-213429669.46000001</v>
          </cell>
        </row>
        <row r="1124">
          <cell r="F1124" t="str">
            <v>CAMT/6800225</v>
          </cell>
          <cell r="G1124">
            <v>1860309.11</v>
          </cell>
          <cell r="H1124">
            <v>-509071.58</v>
          </cell>
          <cell r="I1124">
            <v>2369380.6899999902</v>
          </cell>
        </row>
        <row r="1125">
          <cell r="F1125" t="str">
            <v>CAMT/6820100</v>
          </cell>
          <cell r="G1125">
            <v>-106666298.26000001</v>
          </cell>
          <cell r="H1125">
            <v>-5912167.2400000002</v>
          </cell>
          <cell r="I1125">
            <v>-100754131.02</v>
          </cell>
        </row>
        <row r="1126">
          <cell r="F1126" t="str">
            <v>CAMT/6820200</v>
          </cell>
          <cell r="G1126">
            <v>13256768.84</v>
          </cell>
          <cell r="H1126">
            <v>-1613913.8899999899</v>
          </cell>
          <cell r="I1126">
            <v>14870682.73</v>
          </cell>
        </row>
        <row r="1127">
          <cell r="F1127" t="str">
            <v>CAMT/6820300</v>
          </cell>
          <cell r="G1127">
            <v>109328362.37</v>
          </cell>
          <cell r="H1127">
            <v>57556.36</v>
          </cell>
          <cell r="I1127">
            <v>109270806.01000001</v>
          </cell>
        </row>
        <row r="1128">
          <cell r="F1128" t="str">
            <v>CAMT/6841245</v>
          </cell>
          <cell r="G1128">
            <v>680888.34999999905</v>
          </cell>
          <cell r="H1128">
            <v>606636.85999999905</v>
          </cell>
          <cell r="I1128">
            <v>74251.490000000005</v>
          </cell>
        </row>
        <row r="1129">
          <cell r="F1129" t="str">
            <v>CAMT/6841250</v>
          </cell>
          <cell r="G1129">
            <v>15290834</v>
          </cell>
          <cell r="H1129">
            <v>15283615.470000001</v>
          </cell>
          <cell r="I1129">
            <v>7218.5299999999897</v>
          </cell>
        </row>
        <row r="1130">
          <cell r="F1130" t="str">
            <v>CAMT/6841270</v>
          </cell>
          <cell r="G1130">
            <v>197393</v>
          </cell>
          <cell r="H1130">
            <v>101642</v>
          </cell>
          <cell r="I1130">
            <v>95751</v>
          </cell>
        </row>
        <row r="1131">
          <cell r="F1131" t="str">
            <v>CAMT/6841280</v>
          </cell>
          <cell r="G1131">
            <v>0</v>
          </cell>
          <cell r="H1131">
            <v>111.52</v>
          </cell>
          <cell r="I1131">
            <v>-111.52</v>
          </cell>
        </row>
        <row r="1132">
          <cell r="F1132" t="str">
            <v>CAMT/6841285</v>
          </cell>
          <cell r="G1132">
            <v>40853</v>
          </cell>
          <cell r="H1132">
            <v>43891.01</v>
          </cell>
          <cell r="I1132">
            <v>-3038.01</v>
          </cell>
        </row>
        <row r="1133">
          <cell r="F1133" t="str">
            <v>CAMT/6841290</v>
          </cell>
          <cell r="G1133">
            <v>90636.58</v>
          </cell>
          <cell r="H1133">
            <v>101830.85</v>
          </cell>
          <cell r="I1133">
            <v>-11194.27</v>
          </cell>
        </row>
        <row r="1134">
          <cell r="F1134" t="str">
            <v>CAMT/6841291</v>
          </cell>
          <cell r="G1134">
            <v>439466</v>
          </cell>
          <cell r="H1134">
            <v>459597</v>
          </cell>
          <cell r="I1134">
            <v>-20131</v>
          </cell>
        </row>
        <row r="1135">
          <cell r="F1135" t="str">
            <v>CAMT/6841295</v>
          </cell>
          <cell r="G1135">
            <v>6705.1999999999898</v>
          </cell>
          <cell r="H1135">
            <v>23585.59</v>
          </cell>
          <cell r="I1135">
            <v>-16880.389999999901</v>
          </cell>
        </row>
        <row r="1136">
          <cell r="F1136" t="str">
            <v>CAMT/6843020</v>
          </cell>
          <cell r="G1136">
            <v>7573824.6600000001</v>
          </cell>
          <cell r="H1136">
            <v>5499723.4699999904</v>
          </cell>
          <cell r="I1136">
            <v>2074101.1899999899</v>
          </cell>
        </row>
        <row r="1137">
          <cell r="F1137" t="str">
            <v>CAMT/6843030</v>
          </cell>
          <cell r="G1137">
            <v>2925945.1699999901</v>
          </cell>
          <cell r="H1137">
            <v>2972895.29999999</v>
          </cell>
          <cell r="I1137">
            <v>-46950.129999999903</v>
          </cell>
        </row>
        <row r="1138">
          <cell r="F1138" t="str">
            <v>CAMT/6843040</v>
          </cell>
          <cell r="G1138">
            <v>765237.06999999902</v>
          </cell>
          <cell r="H1138">
            <v>2231.1999999999898</v>
          </cell>
          <cell r="I1138">
            <v>763005.87</v>
          </cell>
        </row>
        <row r="1139">
          <cell r="F1139" t="str">
            <v>CAMT/6843050</v>
          </cell>
          <cell r="G1139">
            <v>2615104.62</v>
          </cell>
          <cell r="H1139">
            <v>16414.63</v>
          </cell>
          <cell r="I1139">
            <v>2598689.9900000002</v>
          </cell>
        </row>
        <row r="1140">
          <cell r="F1140" t="str">
            <v>CAMT/6843060</v>
          </cell>
          <cell r="G1140">
            <v>794.42999999999904</v>
          </cell>
          <cell r="H1140">
            <v>829.82</v>
          </cell>
          <cell r="I1140">
            <v>-35.39</v>
          </cell>
        </row>
        <row r="1141">
          <cell r="F1141" t="str">
            <v>CAMT/6843080</v>
          </cell>
          <cell r="G1141">
            <v>59310.279999999897</v>
          </cell>
          <cell r="H1141">
            <v>17496.59</v>
          </cell>
          <cell r="I1141">
            <v>41813.69</v>
          </cell>
        </row>
        <row r="1142">
          <cell r="F1142" t="str">
            <v>CAMT/6843085</v>
          </cell>
          <cell r="G1142">
            <v>0</v>
          </cell>
          <cell r="H1142">
            <v>0</v>
          </cell>
          <cell r="I1142">
            <v>0</v>
          </cell>
        </row>
        <row r="1143">
          <cell r="F1143" t="str">
            <v>CAMT/6843910</v>
          </cell>
          <cell r="G1143">
            <v>0</v>
          </cell>
          <cell r="H1143">
            <v>-55.18</v>
          </cell>
          <cell r="I1143">
            <v>55.18</v>
          </cell>
        </row>
        <row r="1144">
          <cell r="F1144" t="str">
            <v>CAMT/6843915</v>
          </cell>
          <cell r="G1144">
            <v>-40757.93</v>
          </cell>
          <cell r="H1144">
            <v>-34041.22</v>
          </cell>
          <cell r="I1144">
            <v>-6716.71</v>
          </cell>
        </row>
        <row r="1145">
          <cell r="F1145" t="str">
            <v>CAMT/6843990</v>
          </cell>
          <cell r="G1145">
            <v>-5215193.9400000004</v>
          </cell>
          <cell r="H1145">
            <v>-2796289.08</v>
          </cell>
          <cell r="I1145">
            <v>-2418904.8599999901</v>
          </cell>
        </row>
        <row r="1146">
          <cell r="F1146" t="str">
            <v>CAMT/6843992</v>
          </cell>
          <cell r="G1146">
            <v>118916.35</v>
          </cell>
          <cell r="H1146">
            <v>106537.42</v>
          </cell>
          <cell r="I1146">
            <v>12378.93</v>
          </cell>
        </row>
        <row r="1147">
          <cell r="F1147" t="str">
            <v>CAMT/6845020</v>
          </cell>
          <cell r="G1147">
            <v>-450.25999999999902</v>
          </cell>
          <cell r="H1147">
            <v>1127.73</v>
          </cell>
          <cell r="I1147">
            <v>-1577.99</v>
          </cell>
        </row>
        <row r="1148">
          <cell r="F1148" t="str">
            <v>CAMT/6845040</v>
          </cell>
          <cell r="G1148">
            <v>69124.589999999895</v>
          </cell>
          <cell r="H1148">
            <v>68244.729999999894</v>
          </cell>
          <cell r="I1148">
            <v>879.86</v>
          </cell>
        </row>
        <row r="1149">
          <cell r="F1149" t="str">
            <v>CAMT/6845045</v>
          </cell>
          <cell r="G1149">
            <v>0</v>
          </cell>
          <cell r="H1149">
            <v>500000</v>
          </cell>
          <cell r="I1149">
            <v>-500000</v>
          </cell>
        </row>
        <row r="1150">
          <cell r="F1150" t="str">
            <v>CAMT/6845050</v>
          </cell>
          <cell r="G1150">
            <v>0</v>
          </cell>
          <cell r="H1150">
            <v>-172900</v>
          </cell>
          <cell r="I1150">
            <v>172900</v>
          </cell>
        </row>
        <row r="1151">
          <cell r="F1151" t="str">
            <v>CAMT/6845060</v>
          </cell>
          <cell r="G1151">
            <v>4988</v>
          </cell>
          <cell r="H1151">
            <v>0</v>
          </cell>
          <cell r="I1151">
            <v>4988</v>
          </cell>
        </row>
        <row r="1152">
          <cell r="F1152" t="str">
            <v>CAMT/6845145</v>
          </cell>
          <cell r="G1152">
            <v>0</v>
          </cell>
          <cell r="H1152">
            <v>0</v>
          </cell>
          <cell r="I1152">
            <v>0</v>
          </cell>
        </row>
        <row r="1153">
          <cell r="F1153" t="str">
            <v>CAMT/6845150</v>
          </cell>
          <cell r="G1153">
            <v>0</v>
          </cell>
          <cell r="H1153">
            <v>300000</v>
          </cell>
          <cell r="I1153">
            <v>-300000</v>
          </cell>
        </row>
        <row r="1154">
          <cell r="F1154" t="str">
            <v>CAMT/6845160</v>
          </cell>
          <cell r="G1154">
            <v>557</v>
          </cell>
          <cell r="H1154">
            <v>0</v>
          </cell>
          <cell r="I1154">
            <v>557</v>
          </cell>
        </row>
        <row r="1155">
          <cell r="F1155" t="str">
            <v>CAMT/6845170</v>
          </cell>
          <cell r="G1155">
            <v>0</v>
          </cell>
          <cell r="H1155">
            <v>0</v>
          </cell>
          <cell r="I1155">
            <v>0</v>
          </cell>
        </row>
        <row r="1156">
          <cell r="F1156" t="str">
            <v>CAMT/6845175</v>
          </cell>
          <cell r="G1156">
            <v>3010.28</v>
          </cell>
          <cell r="H1156">
            <v>3532.4</v>
          </cell>
          <cell r="I1156">
            <v>-522.12</v>
          </cell>
        </row>
        <row r="1157">
          <cell r="F1157" t="str">
            <v>CAMT/6845977</v>
          </cell>
          <cell r="G1157">
            <v>0</v>
          </cell>
          <cell r="H1157">
            <v>0</v>
          </cell>
          <cell r="I1157">
            <v>0</v>
          </cell>
        </row>
        <row r="1158">
          <cell r="F1158" t="str">
            <v>CAMT/6847010</v>
          </cell>
          <cell r="G1158">
            <v>2701</v>
          </cell>
          <cell r="H1158">
            <v>2995.75</v>
          </cell>
          <cell r="I1158">
            <v>-294.75</v>
          </cell>
        </row>
        <row r="1159">
          <cell r="F1159" t="str">
            <v>CAMT/6847015</v>
          </cell>
          <cell r="G1159">
            <v>18555</v>
          </cell>
          <cell r="H1159">
            <v>17301.5</v>
          </cell>
          <cell r="I1159">
            <v>1253.5</v>
          </cell>
        </row>
        <row r="1160">
          <cell r="F1160" t="str">
            <v>CAMT/6847020</v>
          </cell>
          <cell r="G1160">
            <v>100086</v>
          </cell>
          <cell r="H1160">
            <v>131892.5</v>
          </cell>
          <cell r="I1160">
            <v>-31806.5</v>
          </cell>
        </row>
        <row r="1161">
          <cell r="F1161" t="str">
            <v>CAMT/6847025</v>
          </cell>
          <cell r="G1161">
            <v>0</v>
          </cell>
          <cell r="H1161">
            <v>0</v>
          </cell>
          <cell r="I1161">
            <v>0</v>
          </cell>
        </row>
        <row r="1162">
          <cell r="F1162" t="str">
            <v/>
          </cell>
          <cell r="G1162">
            <v>0</v>
          </cell>
          <cell r="H1162">
            <v>0</v>
          </cell>
          <cell r="I1162">
            <v>0</v>
          </cell>
        </row>
        <row r="1163">
          <cell r="F1163" t="str">
            <v/>
          </cell>
          <cell r="G1163">
            <v>0</v>
          </cell>
          <cell r="H1163">
            <v>0</v>
          </cell>
          <cell r="I1163">
            <v>0</v>
          </cell>
        </row>
        <row r="1164">
          <cell r="F1164" t="str">
            <v/>
          </cell>
          <cell r="G1164">
            <v>0</v>
          </cell>
          <cell r="H1164">
            <v>0</v>
          </cell>
          <cell r="I1164">
            <v>0</v>
          </cell>
        </row>
        <row r="1165">
          <cell r="F1165" t="str">
            <v/>
          </cell>
          <cell r="G1165">
            <v>0</v>
          </cell>
          <cell r="H1165">
            <v>0</v>
          </cell>
          <cell r="I1165">
            <v>0</v>
          </cell>
        </row>
        <row r="1166">
          <cell r="F1166" t="str">
            <v/>
          </cell>
          <cell r="G1166">
            <v>0</v>
          </cell>
          <cell r="H1166">
            <v>0</v>
          </cell>
          <cell r="I1166">
            <v>0</v>
          </cell>
        </row>
        <row r="1167">
          <cell r="F1167" t="str">
            <v/>
          </cell>
          <cell r="G1167">
            <v>0</v>
          </cell>
          <cell r="H1167">
            <v>0</v>
          </cell>
          <cell r="I1167">
            <v>0</v>
          </cell>
        </row>
        <row r="1168">
          <cell r="F1168" t="str">
            <v/>
          </cell>
          <cell r="G1168">
            <v>0</v>
          </cell>
          <cell r="H1168">
            <v>0</v>
          </cell>
          <cell r="I1168">
            <v>0</v>
          </cell>
        </row>
        <row r="1169">
          <cell r="F1169" t="str">
            <v/>
          </cell>
          <cell r="G1169">
            <v>0</v>
          </cell>
          <cell r="H1169">
            <v>0</v>
          </cell>
          <cell r="I1169">
            <v>0</v>
          </cell>
        </row>
        <row r="1170">
          <cell r="F1170" t="str">
            <v/>
          </cell>
          <cell r="G1170">
            <v>0</v>
          </cell>
          <cell r="H1170">
            <v>0</v>
          </cell>
          <cell r="I1170">
            <v>0</v>
          </cell>
        </row>
        <row r="1171">
          <cell r="F1171" t="str">
            <v/>
          </cell>
          <cell r="G1171">
            <v>0</v>
          </cell>
          <cell r="H1171">
            <v>0</v>
          </cell>
          <cell r="I1171">
            <v>0</v>
          </cell>
        </row>
        <row r="1172">
          <cell r="F1172" t="str">
            <v/>
          </cell>
          <cell r="G1172">
            <v>0</v>
          </cell>
          <cell r="H1172">
            <v>0</v>
          </cell>
          <cell r="I1172">
            <v>0</v>
          </cell>
        </row>
        <row r="1173">
          <cell r="F1173" t="str">
            <v/>
          </cell>
          <cell r="G1173">
            <v>0</v>
          </cell>
          <cell r="H1173">
            <v>0</v>
          </cell>
          <cell r="I1173">
            <v>0</v>
          </cell>
        </row>
        <row r="1174">
          <cell r="F1174" t="str">
            <v/>
          </cell>
          <cell r="G1174">
            <v>0</v>
          </cell>
          <cell r="H1174">
            <v>0</v>
          </cell>
          <cell r="I1174">
            <v>0</v>
          </cell>
        </row>
        <row r="1175">
          <cell r="F1175" t="str">
            <v/>
          </cell>
          <cell r="G1175">
            <v>0</v>
          </cell>
          <cell r="H1175">
            <v>0</v>
          </cell>
          <cell r="I1175">
            <v>0</v>
          </cell>
        </row>
        <row r="1176">
          <cell r="F1176" t="str">
            <v/>
          </cell>
          <cell r="G1176">
            <v>0</v>
          </cell>
          <cell r="H1176">
            <v>0</v>
          </cell>
          <cell r="I1176">
            <v>0</v>
          </cell>
        </row>
        <row r="1177">
          <cell r="F1177" t="str">
            <v/>
          </cell>
          <cell r="G1177">
            <v>0</v>
          </cell>
          <cell r="H1177">
            <v>0</v>
          </cell>
          <cell r="I1177">
            <v>0</v>
          </cell>
        </row>
        <row r="1178">
          <cell r="F1178" t="str">
            <v/>
          </cell>
          <cell r="G1178">
            <v>0</v>
          </cell>
          <cell r="H1178">
            <v>0</v>
          </cell>
          <cell r="I1178">
            <v>0</v>
          </cell>
        </row>
        <row r="1179">
          <cell r="F1179" t="str">
            <v/>
          </cell>
          <cell r="G1179">
            <v>0</v>
          </cell>
          <cell r="H1179">
            <v>0</v>
          </cell>
          <cell r="I1179">
            <v>0</v>
          </cell>
        </row>
        <row r="1180">
          <cell r="F1180" t="str">
            <v/>
          </cell>
          <cell r="G1180">
            <v>0</v>
          </cell>
          <cell r="H1180">
            <v>0</v>
          </cell>
          <cell r="I1180">
            <v>0</v>
          </cell>
        </row>
        <row r="1181">
          <cell r="F1181" t="str">
            <v/>
          </cell>
          <cell r="G1181">
            <v>0</v>
          </cell>
          <cell r="H1181">
            <v>0</v>
          </cell>
          <cell r="I1181">
            <v>0</v>
          </cell>
        </row>
        <row r="1182">
          <cell r="F1182" t="str">
            <v/>
          </cell>
          <cell r="G1182">
            <v>0</v>
          </cell>
          <cell r="H1182">
            <v>0</v>
          </cell>
          <cell r="I1182">
            <v>0</v>
          </cell>
        </row>
        <row r="1183">
          <cell r="F1183" t="str">
            <v/>
          </cell>
          <cell r="G1183">
            <v>0</v>
          </cell>
          <cell r="H1183">
            <v>0</v>
          </cell>
          <cell r="I1183">
            <v>0</v>
          </cell>
        </row>
        <row r="1184">
          <cell r="F1184" t="str">
            <v/>
          </cell>
          <cell r="G1184">
            <v>0</v>
          </cell>
          <cell r="H1184">
            <v>0</v>
          </cell>
          <cell r="I1184">
            <v>0</v>
          </cell>
        </row>
        <row r="1185">
          <cell r="F1185" t="str">
            <v/>
          </cell>
          <cell r="G1185">
            <v>0</v>
          </cell>
          <cell r="H1185">
            <v>0</v>
          </cell>
          <cell r="I1185">
            <v>0</v>
          </cell>
        </row>
        <row r="1186">
          <cell r="F1186" t="str">
            <v/>
          </cell>
          <cell r="G1186">
            <v>0</v>
          </cell>
          <cell r="H1186">
            <v>0</v>
          </cell>
          <cell r="I1186">
            <v>0</v>
          </cell>
        </row>
        <row r="1187">
          <cell r="F1187" t="str">
            <v/>
          </cell>
          <cell r="G1187">
            <v>0</v>
          </cell>
          <cell r="H1187">
            <v>0</v>
          </cell>
          <cell r="I1187">
            <v>0</v>
          </cell>
        </row>
        <row r="1188">
          <cell r="F1188" t="str">
            <v/>
          </cell>
          <cell r="G1188">
            <v>0</v>
          </cell>
          <cell r="H1188">
            <v>0</v>
          </cell>
          <cell r="I1188">
            <v>0</v>
          </cell>
        </row>
        <row r="1189">
          <cell r="F1189" t="str">
            <v/>
          </cell>
          <cell r="G1189">
            <v>0</v>
          </cell>
          <cell r="H1189">
            <v>0</v>
          </cell>
          <cell r="I1189">
            <v>0</v>
          </cell>
        </row>
        <row r="1190">
          <cell r="F1190" t="str">
            <v/>
          </cell>
          <cell r="G1190">
            <v>0</v>
          </cell>
          <cell r="H1190">
            <v>0</v>
          </cell>
          <cell r="I1190">
            <v>0</v>
          </cell>
        </row>
        <row r="1191">
          <cell r="F1191" t="str">
            <v/>
          </cell>
          <cell r="G1191">
            <v>0</v>
          </cell>
          <cell r="H1191">
            <v>0</v>
          </cell>
          <cell r="I1191">
            <v>0</v>
          </cell>
        </row>
        <row r="1192">
          <cell r="F1192" t="str">
            <v/>
          </cell>
          <cell r="G1192">
            <v>0</v>
          </cell>
          <cell r="H1192">
            <v>0</v>
          </cell>
          <cell r="I1192">
            <v>0</v>
          </cell>
        </row>
        <row r="1193">
          <cell r="F1193" t="str">
            <v/>
          </cell>
          <cell r="G1193">
            <v>0</v>
          </cell>
          <cell r="H1193">
            <v>0</v>
          </cell>
          <cell r="I1193">
            <v>0</v>
          </cell>
        </row>
        <row r="1194">
          <cell r="F1194" t="str">
            <v/>
          </cell>
          <cell r="G1194">
            <v>0</v>
          </cell>
          <cell r="H1194">
            <v>0</v>
          </cell>
          <cell r="I1194">
            <v>0</v>
          </cell>
        </row>
        <row r="1195">
          <cell r="F1195" t="str">
            <v/>
          </cell>
          <cell r="G1195">
            <v>0</v>
          </cell>
          <cell r="H1195">
            <v>0</v>
          </cell>
          <cell r="I1195">
            <v>0</v>
          </cell>
        </row>
        <row r="1196">
          <cell r="F1196" t="str">
            <v/>
          </cell>
          <cell r="G1196">
            <v>0</v>
          </cell>
          <cell r="H1196">
            <v>0</v>
          </cell>
          <cell r="I1196">
            <v>0</v>
          </cell>
        </row>
        <row r="1197">
          <cell r="F1197" t="str">
            <v/>
          </cell>
          <cell r="G1197">
            <v>0</v>
          </cell>
          <cell r="H1197">
            <v>0</v>
          </cell>
          <cell r="I1197">
            <v>0</v>
          </cell>
        </row>
        <row r="1198">
          <cell r="F1198" t="str">
            <v/>
          </cell>
          <cell r="G1198">
            <v>0</v>
          </cell>
          <cell r="H1198">
            <v>0</v>
          </cell>
          <cell r="I1198">
            <v>0</v>
          </cell>
        </row>
        <row r="1199">
          <cell r="F1199" t="str">
            <v/>
          </cell>
          <cell r="G1199">
            <v>0</v>
          </cell>
          <cell r="H1199">
            <v>0</v>
          </cell>
          <cell r="I1199">
            <v>0</v>
          </cell>
        </row>
        <row r="1200">
          <cell r="F1200" t="str">
            <v/>
          </cell>
          <cell r="G1200">
            <v>0</v>
          </cell>
          <cell r="H1200">
            <v>0</v>
          </cell>
          <cell r="I1200">
            <v>0</v>
          </cell>
        </row>
      </sheetData>
      <sheetData sheetId="2">
        <row r="2">
          <cell r="F2" t="str">
            <v>Account</v>
          </cell>
          <cell r="G2" t="str">
            <v>Budget</v>
          </cell>
          <cell r="H2" t="str">
            <v>Actual</v>
          </cell>
          <cell r="I2" t="str">
            <v>Variance</v>
          </cell>
        </row>
        <row r="3">
          <cell r="F3" t="str">
            <v xml:space="preserve">1000/P0002  </v>
          </cell>
          <cell r="G3">
            <v>0</v>
          </cell>
          <cell r="H3">
            <v>0</v>
          </cell>
          <cell r="I3">
            <v>0</v>
          </cell>
        </row>
        <row r="4">
          <cell r="F4" t="str">
            <v xml:space="preserve">1000/P0003  </v>
          </cell>
          <cell r="G4">
            <v>15640.6</v>
          </cell>
          <cell r="H4">
            <v>11652.45</v>
          </cell>
          <cell r="I4">
            <v>3988.15</v>
          </cell>
        </row>
        <row r="5">
          <cell r="F5" t="str">
            <v xml:space="preserve">1000/P0004  </v>
          </cell>
          <cell r="G5">
            <v>0</v>
          </cell>
          <cell r="H5">
            <v>0</v>
          </cell>
          <cell r="I5">
            <v>0</v>
          </cell>
        </row>
        <row r="6">
          <cell r="F6" t="str">
            <v xml:space="preserve">1000/P0006  </v>
          </cell>
          <cell r="G6">
            <v>0</v>
          </cell>
          <cell r="H6">
            <v>0</v>
          </cell>
          <cell r="I6">
            <v>0</v>
          </cell>
        </row>
        <row r="7">
          <cell r="F7" t="str">
            <v xml:space="preserve">1000/P0009  </v>
          </cell>
          <cell r="G7">
            <v>135805.88</v>
          </cell>
          <cell r="H7">
            <v>222291.37</v>
          </cell>
          <cell r="I7">
            <v>-86485.49</v>
          </cell>
        </row>
        <row r="8">
          <cell r="F8" t="str">
            <v xml:space="preserve">1000/P0010  </v>
          </cell>
          <cell r="G8">
            <v>153111.32</v>
          </cell>
          <cell r="H8">
            <v>99398.69</v>
          </cell>
          <cell r="I8">
            <v>53712.629999999903</v>
          </cell>
        </row>
        <row r="9">
          <cell r="F9" t="str">
            <v xml:space="preserve">1000/P0012  </v>
          </cell>
          <cell r="G9">
            <v>0</v>
          </cell>
          <cell r="H9">
            <v>0</v>
          </cell>
          <cell r="I9">
            <v>0</v>
          </cell>
        </row>
        <row r="10">
          <cell r="F10" t="str">
            <v xml:space="preserve">1000/P0021  </v>
          </cell>
          <cell r="G10">
            <v>0</v>
          </cell>
          <cell r="H10">
            <v>0</v>
          </cell>
          <cell r="I10">
            <v>0</v>
          </cell>
        </row>
        <row r="11">
          <cell r="F11" t="str">
            <v xml:space="preserve">1000/P0022  </v>
          </cell>
          <cell r="G11">
            <v>0</v>
          </cell>
          <cell r="H11">
            <v>0</v>
          </cell>
          <cell r="I11">
            <v>0</v>
          </cell>
        </row>
        <row r="12">
          <cell r="F12" t="str">
            <v xml:space="preserve">1000/P0024  </v>
          </cell>
          <cell r="G12">
            <v>0</v>
          </cell>
          <cell r="H12">
            <v>0</v>
          </cell>
          <cell r="I12">
            <v>0</v>
          </cell>
        </row>
        <row r="13">
          <cell r="F13" t="str">
            <v xml:space="preserve">1000/P0026  </v>
          </cell>
          <cell r="G13">
            <v>581.30999999999904</v>
          </cell>
          <cell r="H13">
            <v>517.34</v>
          </cell>
          <cell r="I13">
            <v>63.969999999999899</v>
          </cell>
        </row>
        <row r="14">
          <cell r="F14" t="str">
            <v xml:space="preserve">1000/P0027  </v>
          </cell>
          <cell r="G14">
            <v>0</v>
          </cell>
          <cell r="H14">
            <v>36694.94</v>
          </cell>
          <cell r="I14">
            <v>-36694.94</v>
          </cell>
        </row>
        <row r="15">
          <cell r="F15" t="str">
            <v xml:space="preserve">1000/P0032  </v>
          </cell>
          <cell r="G15">
            <v>0</v>
          </cell>
          <cell r="H15">
            <v>0</v>
          </cell>
          <cell r="I15">
            <v>0</v>
          </cell>
        </row>
        <row r="16">
          <cell r="F16" t="str">
            <v xml:space="preserve">1000/P0034  </v>
          </cell>
          <cell r="G16">
            <v>0</v>
          </cell>
          <cell r="H16">
            <v>0</v>
          </cell>
          <cell r="I16">
            <v>0</v>
          </cell>
        </row>
        <row r="17">
          <cell r="F17" t="str">
            <v xml:space="preserve">1000/P0042  </v>
          </cell>
          <cell r="G17">
            <v>4692938.9699999904</v>
          </cell>
          <cell r="H17">
            <v>7617792.79</v>
          </cell>
          <cell r="I17">
            <v>-2924853.8199999901</v>
          </cell>
        </row>
        <row r="18">
          <cell r="F18" t="str">
            <v xml:space="preserve">1000/P0043  </v>
          </cell>
          <cell r="G18">
            <v>862288.12</v>
          </cell>
          <cell r="H18">
            <v>803952.34999999905</v>
          </cell>
          <cell r="I18">
            <v>58335.769999999902</v>
          </cell>
        </row>
        <row r="19">
          <cell r="F19" t="str">
            <v xml:space="preserve">1000/P0044  </v>
          </cell>
          <cell r="G19">
            <v>7908.84</v>
          </cell>
          <cell r="H19">
            <v>1698.03</v>
          </cell>
          <cell r="I19">
            <v>6210.81</v>
          </cell>
        </row>
        <row r="20">
          <cell r="F20" t="str">
            <v xml:space="preserve">1000/P0046  </v>
          </cell>
          <cell r="G20">
            <v>0</v>
          </cell>
          <cell r="H20">
            <v>0</v>
          </cell>
          <cell r="I20">
            <v>0</v>
          </cell>
        </row>
        <row r="21">
          <cell r="F21" t="str">
            <v xml:space="preserve">1000/P0052  </v>
          </cell>
          <cell r="G21">
            <v>0</v>
          </cell>
          <cell r="H21">
            <v>0</v>
          </cell>
          <cell r="I21">
            <v>0</v>
          </cell>
        </row>
        <row r="22">
          <cell r="F22" t="str">
            <v xml:space="preserve">1000/P0056  </v>
          </cell>
          <cell r="G22">
            <v>0</v>
          </cell>
          <cell r="H22">
            <v>0</v>
          </cell>
          <cell r="I22">
            <v>0</v>
          </cell>
        </row>
        <row r="23">
          <cell r="F23" t="str">
            <v xml:space="preserve">1000/P0066  </v>
          </cell>
          <cell r="G23">
            <v>0</v>
          </cell>
          <cell r="H23">
            <v>0</v>
          </cell>
          <cell r="I23">
            <v>0</v>
          </cell>
        </row>
        <row r="24">
          <cell r="F24" t="str">
            <v xml:space="preserve">1000/P0079  </v>
          </cell>
          <cell r="G24">
            <v>0</v>
          </cell>
          <cell r="H24">
            <v>805.75999999999897</v>
          </cell>
          <cell r="I24">
            <v>-805.75999999999897</v>
          </cell>
        </row>
        <row r="25">
          <cell r="F25" t="str">
            <v xml:space="preserve">1000/P0080  </v>
          </cell>
          <cell r="G25">
            <v>0</v>
          </cell>
          <cell r="H25">
            <v>0</v>
          </cell>
          <cell r="I25">
            <v>0</v>
          </cell>
        </row>
        <row r="26">
          <cell r="F26" t="str">
            <v xml:space="preserve">1000/P0085  </v>
          </cell>
          <cell r="G26">
            <v>195552.6</v>
          </cell>
          <cell r="H26">
            <v>130091.86</v>
          </cell>
          <cell r="I26">
            <v>65460.739999999903</v>
          </cell>
        </row>
        <row r="27">
          <cell r="F27" t="str">
            <v xml:space="preserve">1000/P0086  </v>
          </cell>
          <cell r="G27">
            <v>0</v>
          </cell>
          <cell r="H27">
            <v>0</v>
          </cell>
          <cell r="I27">
            <v>0</v>
          </cell>
        </row>
        <row r="28">
          <cell r="F28" t="str">
            <v xml:space="preserve">1000/P0089  </v>
          </cell>
          <cell r="G28">
            <v>331075.15999999898</v>
          </cell>
          <cell r="H28">
            <v>323692.239999999</v>
          </cell>
          <cell r="I28">
            <v>7382.92</v>
          </cell>
        </row>
        <row r="29">
          <cell r="F29" t="str">
            <v xml:space="preserve">1000/P0090  </v>
          </cell>
          <cell r="G29">
            <v>144819.489999999</v>
          </cell>
          <cell r="H29">
            <v>148221.44</v>
          </cell>
          <cell r="I29">
            <v>-3401.9499999999898</v>
          </cell>
        </row>
        <row r="30">
          <cell r="F30" t="str">
            <v xml:space="preserve">1000/P0092  </v>
          </cell>
          <cell r="G30">
            <v>4875.46</v>
          </cell>
          <cell r="H30">
            <v>2811.5999999999899</v>
          </cell>
          <cell r="I30">
            <v>2063.86</v>
          </cell>
        </row>
        <row r="31">
          <cell r="F31" t="str">
            <v xml:space="preserve">1000/P0102  </v>
          </cell>
          <cell r="G31">
            <v>5323.85</v>
          </cell>
          <cell r="H31">
            <v>0</v>
          </cell>
          <cell r="I31">
            <v>5323.85</v>
          </cell>
        </row>
        <row r="32">
          <cell r="F32" t="str">
            <v xml:space="preserve">1000/P8005  </v>
          </cell>
          <cell r="G32">
            <v>0</v>
          </cell>
          <cell r="H32">
            <v>0</v>
          </cell>
          <cell r="I32">
            <v>0</v>
          </cell>
        </row>
        <row r="33">
          <cell r="F33" t="str">
            <v xml:space="preserve">1000/P8006  </v>
          </cell>
          <cell r="G33">
            <v>0</v>
          </cell>
          <cell r="H33">
            <v>0</v>
          </cell>
          <cell r="I33">
            <v>0</v>
          </cell>
        </row>
        <row r="34">
          <cell r="F34" t="str">
            <v xml:space="preserve">1000/P8010  </v>
          </cell>
          <cell r="G34">
            <v>94687.32</v>
          </cell>
          <cell r="H34">
            <v>42102.5</v>
          </cell>
          <cell r="I34">
            <v>52584.82</v>
          </cell>
        </row>
        <row r="35">
          <cell r="F35" t="str">
            <v xml:space="preserve">1000/P8012  </v>
          </cell>
          <cell r="G35">
            <v>-52827.54</v>
          </cell>
          <cell r="H35">
            <v>121402.00999999901</v>
          </cell>
          <cell r="I35">
            <v>-174229.549999999</v>
          </cell>
        </row>
        <row r="36">
          <cell r="F36" t="str">
            <v xml:space="preserve">1000/P8014  </v>
          </cell>
          <cell r="G36">
            <v>2025</v>
          </cell>
          <cell r="H36">
            <v>0</v>
          </cell>
          <cell r="I36">
            <v>2025</v>
          </cell>
        </row>
        <row r="37">
          <cell r="F37" t="str">
            <v xml:space="preserve">1000/P8021  </v>
          </cell>
          <cell r="G37">
            <v>0</v>
          </cell>
          <cell r="H37">
            <v>0</v>
          </cell>
          <cell r="I37">
            <v>0</v>
          </cell>
        </row>
        <row r="38">
          <cell r="F38" t="str">
            <v xml:space="preserve">1000/P8022  </v>
          </cell>
          <cell r="G38">
            <v>0</v>
          </cell>
          <cell r="H38">
            <v>0</v>
          </cell>
          <cell r="I38">
            <v>0</v>
          </cell>
        </row>
        <row r="39">
          <cell r="F39" t="str">
            <v xml:space="preserve">1000/P8023  </v>
          </cell>
          <cell r="G39">
            <v>87891.929999999906</v>
          </cell>
          <cell r="H39">
            <v>85031.57</v>
          </cell>
          <cell r="I39">
            <v>2860.36</v>
          </cell>
        </row>
        <row r="40">
          <cell r="F40" t="str">
            <v xml:space="preserve">1000/P8024  </v>
          </cell>
          <cell r="G40">
            <v>142503.92000000001</v>
          </cell>
          <cell r="H40">
            <v>244132.329999999</v>
          </cell>
          <cell r="I40">
            <v>-101628.41</v>
          </cell>
        </row>
        <row r="41">
          <cell r="F41" t="str">
            <v xml:space="preserve">1000/P8026  </v>
          </cell>
          <cell r="G41">
            <v>100086</v>
          </cell>
          <cell r="H41">
            <v>131892.5</v>
          </cell>
          <cell r="I41">
            <v>-31806.5</v>
          </cell>
        </row>
        <row r="42">
          <cell r="F42" t="str">
            <v xml:space="preserve">1000/P8028  </v>
          </cell>
          <cell r="G42">
            <v>0</v>
          </cell>
          <cell r="H42">
            <v>7.8499999999999899</v>
          </cell>
          <cell r="I42">
            <v>-7.8499999999999899</v>
          </cell>
        </row>
        <row r="43">
          <cell r="F43" t="str">
            <v xml:space="preserve">1000/P8030  </v>
          </cell>
          <cell r="G43">
            <v>0</v>
          </cell>
          <cell r="H43">
            <v>0</v>
          </cell>
          <cell r="I43">
            <v>0</v>
          </cell>
        </row>
        <row r="44">
          <cell r="F44" t="str">
            <v xml:space="preserve">1000/P9023  </v>
          </cell>
          <cell r="G44">
            <v>0</v>
          </cell>
          <cell r="H44">
            <v>0</v>
          </cell>
          <cell r="I44">
            <v>0</v>
          </cell>
        </row>
        <row r="45">
          <cell r="F45" t="str">
            <v xml:space="preserve">1000/P9045  </v>
          </cell>
          <cell r="G45">
            <v>0</v>
          </cell>
          <cell r="H45">
            <v>0</v>
          </cell>
          <cell r="I45">
            <v>0</v>
          </cell>
        </row>
        <row r="46">
          <cell r="F46" t="str">
            <v xml:space="preserve">1000/P9099  </v>
          </cell>
          <cell r="G46">
            <v>0</v>
          </cell>
          <cell r="H46">
            <v>0</v>
          </cell>
          <cell r="I46">
            <v>0</v>
          </cell>
        </row>
        <row r="47">
          <cell r="F47" t="str">
            <v/>
          </cell>
          <cell r="G47">
            <v>0</v>
          </cell>
          <cell r="H47">
            <v>0</v>
          </cell>
          <cell r="I47">
            <v>0</v>
          </cell>
        </row>
        <row r="48">
          <cell r="F48" t="str">
            <v/>
          </cell>
          <cell r="G48">
            <v>0</v>
          </cell>
          <cell r="H48">
            <v>0</v>
          </cell>
          <cell r="I48">
            <v>0</v>
          </cell>
        </row>
        <row r="49">
          <cell r="F49" t="str">
            <v/>
          </cell>
          <cell r="G49">
            <v>0</v>
          </cell>
          <cell r="H49">
            <v>0</v>
          </cell>
          <cell r="I49">
            <v>0</v>
          </cell>
        </row>
        <row r="50">
          <cell r="F50" t="str">
            <v/>
          </cell>
          <cell r="G50">
            <v>0</v>
          </cell>
          <cell r="H50">
            <v>0</v>
          </cell>
          <cell r="I50">
            <v>0</v>
          </cell>
        </row>
        <row r="51">
          <cell r="F51" t="str">
            <v/>
          </cell>
          <cell r="G51">
            <v>0</v>
          </cell>
          <cell r="H51">
            <v>0</v>
          </cell>
          <cell r="I51">
            <v>0</v>
          </cell>
        </row>
        <row r="52">
          <cell r="F52" t="str">
            <v/>
          </cell>
          <cell r="G52">
            <v>0</v>
          </cell>
          <cell r="H52">
            <v>0</v>
          </cell>
          <cell r="I52">
            <v>0</v>
          </cell>
        </row>
        <row r="53">
          <cell r="F53" t="str">
            <v/>
          </cell>
          <cell r="G53">
            <v>0</v>
          </cell>
          <cell r="H53">
            <v>0</v>
          </cell>
          <cell r="I53">
            <v>0</v>
          </cell>
        </row>
        <row r="54">
          <cell r="F54" t="str">
            <v/>
          </cell>
          <cell r="G54">
            <v>0</v>
          </cell>
          <cell r="H54">
            <v>0</v>
          </cell>
          <cell r="I54">
            <v>0</v>
          </cell>
        </row>
        <row r="55">
          <cell r="F55" t="str">
            <v/>
          </cell>
          <cell r="G55">
            <v>0</v>
          </cell>
          <cell r="H55">
            <v>0</v>
          </cell>
          <cell r="I55">
            <v>0</v>
          </cell>
        </row>
        <row r="56">
          <cell r="F56" t="str">
            <v/>
          </cell>
          <cell r="G56">
            <v>0</v>
          </cell>
          <cell r="H56">
            <v>0</v>
          </cell>
          <cell r="I56">
            <v>0</v>
          </cell>
        </row>
        <row r="57">
          <cell r="F57" t="str">
            <v/>
          </cell>
          <cell r="G57">
            <v>0</v>
          </cell>
          <cell r="H57">
            <v>0</v>
          </cell>
          <cell r="I57">
            <v>0</v>
          </cell>
        </row>
        <row r="58">
          <cell r="F58" t="str">
            <v/>
          </cell>
          <cell r="G58">
            <v>0</v>
          </cell>
          <cell r="H58">
            <v>0</v>
          </cell>
          <cell r="I58">
            <v>0</v>
          </cell>
        </row>
        <row r="59">
          <cell r="F59" t="str">
            <v/>
          </cell>
          <cell r="G59">
            <v>0</v>
          </cell>
          <cell r="H59">
            <v>0</v>
          </cell>
          <cell r="I59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load"/>
      <sheetName val="JE"/>
      <sheetName val="BExRepositorySheet"/>
      <sheetName val="EQUITY"/>
      <sheetName val="DATA"/>
      <sheetName val="Mapping"/>
      <sheetName val="UNG_PIC"/>
      <sheetName val="0516"/>
      <sheetName val="Process"/>
      <sheetName val="0416"/>
      <sheetName val="0316"/>
      <sheetName val="0216"/>
      <sheetName val="0116"/>
      <sheetName val="Special GL Cheat Sheet"/>
      <sheetName val="ZFIGUPLOAD"/>
      <sheetName val="1315"/>
      <sheetName val="1215"/>
    </sheetNames>
    <sheetDataSet>
      <sheetData sheetId="0"/>
      <sheetData sheetId="1"/>
      <sheetData sheetId="2"/>
      <sheetData sheetId="3"/>
      <sheetData sheetId="4">
        <row r="2">
          <cell r="F2" t="str">
            <v>Account</v>
          </cell>
          <cell r="G2" t="str">
            <v>Budget</v>
          </cell>
          <cell r="H2" t="str">
            <v>Actual</v>
          </cell>
          <cell r="I2" t="str">
            <v>Variance</v>
          </cell>
        </row>
        <row r="3">
          <cell r="F3" t="str">
            <v>CAMT/*ERGEBN</v>
          </cell>
          <cell r="G3">
            <v>13311260252.4599</v>
          </cell>
          <cell r="H3">
            <v>13489824025.9699</v>
          </cell>
          <cell r="I3">
            <v>-178563773.50999901</v>
          </cell>
        </row>
        <row r="4">
          <cell r="F4" t="str">
            <v>CAMT/1310090</v>
          </cell>
          <cell r="G4">
            <v>98148732.760000005</v>
          </cell>
          <cell r="H4">
            <v>97808636.719999894</v>
          </cell>
          <cell r="I4">
            <v>340096.03999999899</v>
          </cell>
        </row>
        <row r="5">
          <cell r="F5" t="str">
            <v>CAMT/3101100</v>
          </cell>
          <cell r="G5">
            <v>-2168054318.8200002</v>
          </cell>
          <cell r="H5">
            <v>-2168054318.8200002</v>
          </cell>
          <cell r="I5">
            <v>0</v>
          </cell>
        </row>
        <row r="6">
          <cell r="F6" t="str">
            <v>CAMT/3151015</v>
          </cell>
          <cell r="G6">
            <v>-41335725</v>
          </cell>
          <cell r="H6">
            <v>-41335725</v>
          </cell>
          <cell r="I6">
            <v>0</v>
          </cell>
        </row>
        <row r="7">
          <cell r="F7" t="str">
            <v>CAMT/3151020</v>
          </cell>
          <cell r="G7">
            <v>-16250000</v>
          </cell>
          <cell r="H7">
            <v>-16250000</v>
          </cell>
          <cell r="I7">
            <v>0</v>
          </cell>
        </row>
        <row r="8">
          <cell r="F8" t="str">
            <v>CAMT/3151025</v>
          </cell>
          <cell r="G8">
            <v>-30000000</v>
          </cell>
          <cell r="H8">
            <v>-30000000</v>
          </cell>
          <cell r="I8">
            <v>0</v>
          </cell>
        </row>
        <row r="9">
          <cell r="F9" t="str">
            <v>CAMT/3151030</v>
          </cell>
          <cell r="G9">
            <v>-32419225</v>
          </cell>
          <cell r="H9">
            <v>-32419225</v>
          </cell>
          <cell r="I9">
            <v>0</v>
          </cell>
        </row>
        <row r="10">
          <cell r="F10" t="str">
            <v>CAMT/3151046</v>
          </cell>
          <cell r="G10">
            <v>0</v>
          </cell>
          <cell r="H10">
            <v>0</v>
          </cell>
          <cell r="I10">
            <v>0</v>
          </cell>
        </row>
        <row r="11">
          <cell r="F11" t="str">
            <v>CAMT/3151047</v>
          </cell>
          <cell r="G11">
            <v>-350000000</v>
          </cell>
          <cell r="H11">
            <v>-350000000</v>
          </cell>
          <cell r="I11">
            <v>0</v>
          </cell>
        </row>
        <row r="12">
          <cell r="F12" t="str">
            <v>CAMT/3151048</v>
          </cell>
          <cell r="G12">
            <v>-475010000</v>
          </cell>
          <cell r="H12">
            <v>-475010000</v>
          </cell>
          <cell r="I12">
            <v>0</v>
          </cell>
        </row>
        <row r="13">
          <cell r="F13" t="str">
            <v>CAMT/3151049</v>
          </cell>
          <cell r="G13">
            <v>-400010000</v>
          </cell>
          <cell r="H13">
            <v>-400010000</v>
          </cell>
          <cell r="I13">
            <v>0</v>
          </cell>
        </row>
        <row r="14">
          <cell r="F14" t="str">
            <v>CAMT/3151051</v>
          </cell>
          <cell r="G14">
            <v>-275010000</v>
          </cell>
          <cell r="H14">
            <v>-275010000</v>
          </cell>
          <cell r="I14">
            <v>0</v>
          </cell>
        </row>
        <row r="15">
          <cell r="F15" t="str">
            <v>CAMT/3151052</v>
          </cell>
          <cell r="G15">
            <v>-325010000</v>
          </cell>
          <cell r="H15">
            <v>-325010000</v>
          </cell>
          <cell r="I15">
            <v>0</v>
          </cell>
        </row>
        <row r="16">
          <cell r="F16" t="str">
            <v>CAMT/3151053</v>
          </cell>
          <cell r="G16">
            <v>-300010000</v>
          </cell>
          <cell r="H16">
            <v>-300010000</v>
          </cell>
          <cell r="I16">
            <v>0</v>
          </cell>
        </row>
        <row r="17">
          <cell r="F17" t="str">
            <v>CAMT/3201020</v>
          </cell>
          <cell r="G17">
            <v>-335645274.75</v>
          </cell>
          <cell r="H17">
            <v>-335645274.75</v>
          </cell>
          <cell r="I17">
            <v>0</v>
          </cell>
        </row>
        <row r="18">
          <cell r="F18" t="str">
            <v>CAMT/3201040</v>
          </cell>
          <cell r="G18">
            <v>-239698868.38</v>
          </cell>
          <cell r="H18">
            <v>-237263066.31999901</v>
          </cell>
          <cell r="I18">
            <v>-2435802.06</v>
          </cell>
        </row>
        <row r="19">
          <cell r="F19" t="str">
            <v>CAMT/3201050</v>
          </cell>
          <cell r="G19">
            <v>-763707.97999999905</v>
          </cell>
          <cell r="H19">
            <v>-763707.97999999905</v>
          </cell>
          <cell r="I19">
            <v>0</v>
          </cell>
        </row>
        <row r="20">
          <cell r="F20" t="str">
            <v>CAMT/3201055</v>
          </cell>
          <cell r="G20">
            <v>-26000</v>
          </cell>
          <cell r="H20">
            <v>-26000</v>
          </cell>
          <cell r="I20">
            <v>0</v>
          </cell>
        </row>
        <row r="21">
          <cell r="F21" t="str">
            <v>CAMT/3201060</v>
          </cell>
          <cell r="G21">
            <v>-84000</v>
          </cell>
          <cell r="H21">
            <v>-84000</v>
          </cell>
          <cell r="I21">
            <v>0</v>
          </cell>
        </row>
        <row r="22">
          <cell r="F22" t="str">
            <v>CAMT/3201065</v>
          </cell>
          <cell r="G22">
            <v>-50000</v>
          </cell>
          <cell r="H22">
            <v>-50000</v>
          </cell>
          <cell r="I22">
            <v>0</v>
          </cell>
        </row>
        <row r="23">
          <cell r="F23" t="str">
            <v>CAMT/3201069</v>
          </cell>
          <cell r="G23">
            <v>583.33000000000004</v>
          </cell>
          <cell r="H23">
            <v>583.33000000000004</v>
          </cell>
          <cell r="I23">
            <v>0</v>
          </cell>
        </row>
        <row r="24">
          <cell r="F24" t="str">
            <v>CAMT/3201075</v>
          </cell>
          <cell r="G24">
            <v>-132184186.62</v>
          </cell>
          <cell r="H24">
            <v>-132184186.62</v>
          </cell>
          <cell r="I24">
            <v>0</v>
          </cell>
        </row>
        <row r="25">
          <cell r="F25" t="str">
            <v>CAMT/3201085</v>
          </cell>
          <cell r="G25">
            <v>54929426.32</v>
          </cell>
          <cell r="H25">
            <v>54879426.32</v>
          </cell>
          <cell r="I25">
            <v>50000</v>
          </cell>
        </row>
        <row r="26">
          <cell r="F26" t="str">
            <v>CAMT/3201090</v>
          </cell>
          <cell r="G26">
            <v>-1746500</v>
          </cell>
          <cell r="H26">
            <v>-1746500</v>
          </cell>
          <cell r="I26">
            <v>0</v>
          </cell>
        </row>
        <row r="27">
          <cell r="F27" t="str">
            <v>CAMT/3251015</v>
          </cell>
          <cell r="G27">
            <v>340000000</v>
          </cell>
          <cell r="H27">
            <v>170000000</v>
          </cell>
          <cell r="I27">
            <v>170000000</v>
          </cell>
        </row>
        <row r="28">
          <cell r="F28" t="str">
            <v>CAMT/3251025</v>
          </cell>
          <cell r="G28">
            <v>892851.66</v>
          </cell>
          <cell r="H28">
            <v>744042.88</v>
          </cell>
          <cell r="I28">
            <v>148808.78</v>
          </cell>
        </row>
        <row r="29">
          <cell r="F29" t="str">
            <v>CAMT/3251030</v>
          </cell>
          <cell r="G29">
            <v>331500.109999999</v>
          </cell>
          <cell r="H29">
            <v>276250.109999999</v>
          </cell>
          <cell r="I29">
            <v>55250</v>
          </cell>
        </row>
        <row r="30">
          <cell r="F30" t="str">
            <v>CAMT/3251035</v>
          </cell>
          <cell r="G30">
            <v>636000.09999999905</v>
          </cell>
          <cell r="H30">
            <v>530000.09999999905</v>
          </cell>
          <cell r="I30">
            <v>106000</v>
          </cell>
        </row>
        <row r="31">
          <cell r="F31" t="str">
            <v>CAMT/3251040</v>
          </cell>
          <cell r="G31">
            <v>774820.27</v>
          </cell>
          <cell r="H31">
            <v>645683.43000000005</v>
          </cell>
          <cell r="I31">
            <v>129136.84</v>
          </cell>
        </row>
        <row r="32">
          <cell r="F32" t="str">
            <v>CAMT/3251045</v>
          </cell>
          <cell r="G32">
            <v>0</v>
          </cell>
          <cell r="H32">
            <v>0</v>
          </cell>
          <cell r="I32">
            <v>0</v>
          </cell>
        </row>
        <row r="33">
          <cell r="F33" t="str">
            <v>CAMT/3251060</v>
          </cell>
          <cell r="G33">
            <v>2031250.75</v>
          </cell>
          <cell r="H33">
            <v>2031250.75</v>
          </cell>
          <cell r="I33">
            <v>0</v>
          </cell>
        </row>
        <row r="34">
          <cell r="F34" t="str">
            <v>CAMT/3251062</v>
          </cell>
          <cell r="G34">
            <v>10937499.35</v>
          </cell>
          <cell r="H34">
            <v>9114582.6799999904</v>
          </cell>
          <cell r="I34">
            <v>1822916.6699999899</v>
          </cell>
        </row>
        <row r="35">
          <cell r="F35" t="str">
            <v>CAMT/3251065</v>
          </cell>
          <cell r="G35">
            <v>13359373.5</v>
          </cell>
          <cell r="H35">
            <v>11132811</v>
          </cell>
          <cell r="I35">
            <v>2226562.5</v>
          </cell>
        </row>
        <row r="36">
          <cell r="F36" t="str">
            <v>CAMT/3251067</v>
          </cell>
          <cell r="G36">
            <v>10200000</v>
          </cell>
          <cell r="H36">
            <v>8500000</v>
          </cell>
          <cell r="I36">
            <v>1700000</v>
          </cell>
        </row>
        <row r="37">
          <cell r="F37" t="str">
            <v>CAMT/3251069</v>
          </cell>
          <cell r="G37">
            <v>7906250.9900000002</v>
          </cell>
          <cell r="H37">
            <v>6588542.6600000001</v>
          </cell>
          <cell r="I37">
            <v>1317708.33</v>
          </cell>
        </row>
        <row r="38">
          <cell r="F38" t="str">
            <v>CAMT/3251070</v>
          </cell>
          <cell r="G38">
            <v>8734375.0199999902</v>
          </cell>
          <cell r="H38">
            <v>7278645.8499999903</v>
          </cell>
          <cell r="I38">
            <v>1455729.1699999899</v>
          </cell>
        </row>
        <row r="39">
          <cell r="F39" t="str">
            <v>CAMT/3251071</v>
          </cell>
          <cell r="G39">
            <v>5132083.33</v>
          </cell>
          <cell r="H39">
            <v>3769583.33</v>
          </cell>
          <cell r="I39">
            <v>1362500</v>
          </cell>
        </row>
        <row r="40">
          <cell r="F40" t="str">
            <v>CAMT/3301010</v>
          </cell>
          <cell r="G40">
            <v>-10341951764.66</v>
          </cell>
          <cell r="H40">
            <v>-10341951764.66</v>
          </cell>
          <cell r="I40">
            <v>0</v>
          </cell>
        </row>
        <row r="41">
          <cell r="F41" t="str">
            <v>CAMT/3301020</v>
          </cell>
          <cell r="G41">
            <v>1442875071.02</v>
          </cell>
          <cell r="H41">
            <v>1442875071.02</v>
          </cell>
          <cell r="I41">
            <v>0</v>
          </cell>
        </row>
        <row r="42">
          <cell r="F42" t="str">
            <v>CAMT/3301035</v>
          </cell>
          <cell r="G42">
            <v>0</v>
          </cell>
          <cell r="H42">
            <v>0</v>
          </cell>
          <cell r="I42">
            <v>0</v>
          </cell>
        </row>
        <row r="43">
          <cell r="F43" t="str">
            <v>CAMT/3301040</v>
          </cell>
          <cell r="G43">
            <v>6114806.8799999896</v>
          </cell>
          <cell r="H43">
            <v>6114581.8700000001</v>
          </cell>
          <cell r="I43">
            <v>225.009999999999</v>
          </cell>
        </row>
        <row r="44">
          <cell r="F44" t="str">
            <v>CAMT/3301045</v>
          </cell>
          <cell r="G44">
            <v>218313458.40000001</v>
          </cell>
          <cell r="H44">
            <v>217549221.50999901</v>
          </cell>
          <cell r="I44">
            <v>764236.89</v>
          </cell>
        </row>
        <row r="45">
          <cell r="F45" t="str">
            <v>CAMT/3301050</v>
          </cell>
          <cell r="G45">
            <v>39549842.340000004</v>
          </cell>
          <cell r="H45">
            <v>39507038</v>
          </cell>
          <cell r="I45">
            <v>42804.339999999902</v>
          </cell>
        </row>
        <row r="46">
          <cell r="F46" t="str">
            <v>CAMT/3301200</v>
          </cell>
          <cell r="G46">
            <v>58705568.18</v>
          </cell>
          <cell r="H46">
            <v>58705568.18</v>
          </cell>
          <cell r="I46">
            <v>0</v>
          </cell>
        </row>
        <row r="47">
          <cell r="F47" t="str">
            <v>CAMT/3301210</v>
          </cell>
          <cell r="G47">
            <v>-91046730.25</v>
          </cell>
          <cell r="H47">
            <v>-91046730.25</v>
          </cell>
          <cell r="I47">
            <v>0</v>
          </cell>
        </row>
        <row r="48">
          <cell r="F48" t="str">
            <v>CAMT/3301215</v>
          </cell>
          <cell r="G48">
            <v>-14147051.02</v>
          </cell>
          <cell r="H48">
            <v>-14147051.02</v>
          </cell>
          <cell r="I48">
            <v>0</v>
          </cell>
        </row>
        <row r="49">
          <cell r="F49" t="str">
            <v>CAMT/3301220</v>
          </cell>
          <cell r="G49">
            <v>-1444842.03</v>
          </cell>
          <cell r="H49">
            <v>-1444842.03</v>
          </cell>
          <cell r="I49">
            <v>0</v>
          </cell>
        </row>
        <row r="50">
          <cell r="F50" t="str">
            <v>CAMT/3301225</v>
          </cell>
          <cell r="G50">
            <v>-2170757.2000000002</v>
          </cell>
          <cell r="H50">
            <v>-2170757.2000000002</v>
          </cell>
          <cell r="I50">
            <v>0</v>
          </cell>
        </row>
        <row r="51">
          <cell r="F51" t="str">
            <v>CAMT/3301230</v>
          </cell>
          <cell r="G51">
            <v>-4174596.06</v>
          </cell>
          <cell r="H51">
            <v>-4174596.06</v>
          </cell>
          <cell r="I51">
            <v>0</v>
          </cell>
        </row>
        <row r="52">
          <cell r="F52" t="str">
            <v>CAMT/3301235</v>
          </cell>
          <cell r="G52">
            <v>-904035.31999999902</v>
          </cell>
          <cell r="H52">
            <v>-904035.31999999902</v>
          </cell>
          <cell r="I52">
            <v>0</v>
          </cell>
        </row>
        <row r="53">
          <cell r="F53" t="str">
            <v>CAMT/3301240</v>
          </cell>
          <cell r="G53">
            <v>-2387055.04</v>
          </cell>
          <cell r="H53">
            <v>-2387055.04</v>
          </cell>
          <cell r="I53">
            <v>0</v>
          </cell>
        </row>
        <row r="54">
          <cell r="F54" t="str">
            <v>CAMT/3301245</v>
          </cell>
          <cell r="G54">
            <v>-971146.31999999902</v>
          </cell>
          <cell r="H54">
            <v>-971146.31999999902</v>
          </cell>
          <cell r="I54">
            <v>0</v>
          </cell>
        </row>
        <row r="55">
          <cell r="F55" t="str">
            <v>CAMT/3301250</v>
          </cell>
          <cell r="G55">
            <v>-11366697.73</v>
          </cell>
          <cell r="H55">
            <v>-11366697.73</v>
          </cell>
          <cell r="I55">
            <v>0</v>
          </cell>
        </row>
        <row r="56">
          <cell r="F56" t="str">
            <v>CAMT/3301255</v>
          </cell>
          <cell r="G56">
            <v>-4549525.91</v>
          </cell>
          <cell r="H56">
            <v>-4549525.91</v>
          </cell>
          <cell r="I56">
            <v>0</v>
          </cell>
        </row>
        <row r="57">
          <cell r="F57" t="str">
            <v>CAMT/3301260</v>
          </cell>
          <cell r="G57">
            <v>-208822.28</v>
          </cell>
          <cell r="H57">
            <v>-208822.28</v>
          </cell>
          <cell r="I57">
            <v>0</v>
          </cell>
        </row>
        <row r="58">
          <cell r="F58" t="str">
            <v>CAMT/3301265</v>
          </cell>
          <cell r="G58">
            <v>-1015301.12</v>
          </cell>
          <cell r="H58">
            <v>-1015301.12</v>
          </cell>
          <cell r="I58">
            <v>0</v>
          </cell>
        </row>
        <row r="59">
          <cell r="F59" t="str">
            <v>CAMT/3301270</v>
          </cell>
          <cell r="G59">
            <v>-702999.42</v>
          </cell>
          <cell r="H59">
            <v>-702999.42</v>
          </cell>
          <cell r="I59">
            <v>0</v>
          </cell>
        </row>
        <row r="60">
          <cell r="F60" t="str">
            <v>CAMT/3301275</v>
          </cell>
          <cell r="G60">
            <v>-6700003.04</v>
          </cell>
          <cell r="H60">
            <v>-6700003.04</v>
          </cell>
          <cell r="I60">
            <v>0</v>
          </cell>
        </row>
        <row r="61">
          <cell r="F61" t="str">
            <v>CAMT/3301280</v>
          </cell>
          <cell r="G61">
            <v>-11510871.68</v>
          </cell>
          <cell r="H61">
            <v>-11510871.68</v>
          </cell>
          <cell r="I61">
            <v>0</v>
          </cell>
        </row>
        <row r="62">
          <cell r="F62" t="str">
            <v>CAMT/3301285</v>
          </cell>
          <cell r="G62">
            <v>-1749030.86</v>
          </cell>
          <cell r="H62">
            <v>-1749030.86</v>
          </cell>
          <cell r="I62">
            <v>0</v>
          </cell>
        </row>
        <row r="63">
          <cell r="F63" t="str">
            <v>CAMT/3301290</v>
          </cell>
          <cell r="G63">
            <v>-1656060.48</v>
          </cell>
          <cell r="H63">
            <v>-1656060.48</v>
          </cell>
          <cell r="I63">
            <v>0</v>
          </cell>
        </row>
        <row r="64">
          <cell r="F64" t="str">
            <v>CAMT/3301295</v>
          </cell>
          <cell r="G64">
            <v>-20934419.010000002</v>
          </cell>
          <cell r="H64">
            <v>-20934419.010000002</v>
          </cell>
          <cell r="I64">
            <v>0</v>
          </cell>
        </row>
        <row r="65">
          <cell r="F65" t="str">
            <v>CAMT/3301300</v>
          </cell>
          <cell r="G65">
            <v>-2637743.3599999901</v>
          </cell>
          <cell r="H65">
            <v>-2637743.3599999901</v>
          </cell>
          <cell r="I65">
            <v>0</v>
          </cell>
        </row>
        <row r="66">
          <cell r="F66" t="str">
            <v>CAMT/3301305</v>
          </cell>
          <cell r="G66">
            <v>-4975894.6100000003</v>
          </cell>
          <cell r="H66">
            <v>-4975894.6100000003</v>
          </cell>
          <cell r="I66">
            <v>0</v>
          </cell>
        </row>
        <row r="67">
          <cell r="F67" t="str">
            <v>CAMT/3630050</v>
          </cell>
          <cell r="G67">
            <v>68923423</v>
          </cell>
          <cell r="H67">
            <v>68923423</v>
          </cell>
          <cell r="I67">
            <v>0</v>
          </cell>
        </row>
        <row r="68">
          <cell r="F68" t="str">
            <v>CAMT/3630051</v>
          </cell>
          <cell r="G68">
            <v>-1147648</v>
          </cell>
          <cell r="H68">
            <v>-1147648</v>
          </cell>
          <cell r="I68">
            <v>0</v>
          </cell>
        </row>
        <row r="69">
          <cell r="F69" t="str">
            <v>CAMT/3630052</v>
          </cell>
          <cell r="G69">
            <v>-27604485</v>
          </cell>
          <cell r="H69">
            <v>-27069710</v>
          </cell>
          <cell r="I69">
            <v>-534775</v>
          </cell>
        </row>
        <row r="70">
          <cell r="F70" t="str">
            <v>CAMT/3630055</v>
          </cell>
          <cell r="G70">
            <v>32987</v>
          </cell>
          <cell r="H70">
            <v>20611</v>
          </cell>
          <cell r="I70">
            <v>12376</v>
          </cell>
        </row>
        <row r="71">
          <cell r="F71" t="str">
            <v>CAMT/3630060</v>
          </cell>
          <cell r="G71">
            <v>-28083537.670000002</v>
          </cell>
          <cell r="H71">
            <v>-28083537.670000002</v>
          </cell>
          <cell r="I71">
            <v>0</v>
          </cell>
        </row>
        <row r="72">
          <cell r="F72" t="str">
            <v>CAMT/3630062</v>
          </cell>
          <cell r="G72">
            <v>467621.02</v>
          </cell>
          <cell r="H72">
            <v>467621.02</v>
          </cell>
          <cell r="I72">
            <v>0</v>
          </cell>
        </row>
        <row r="73">
          <cell r="F73" t="str">
            <v>CAMT/3630064</v>
          </cell>
          <cell r="G73">
            <v>11029822.199999901</v>
          </cell>
          <cell r="H73">
            <v>11029822.199999901</v>
          </cell>
          <cell r="I73">
            <v>0</v>
          </cell>
        </row>
        <row r="74">
          <cell r="F74" t="str">
            <v>CAMT/3630066</v>
          </cell>
          <cell r="G74">
            <v>-8400.42</v>
          </cell>
          <cell r="H74">
            <v>-8400.42</v>
          </cell>
          <cell r="I74">
            <v>0</v>
          </cell>
        </row>
        <row r="75">
          <cell r="F75" t="str">
            <v>CAMT/3670010</v>
          </cell>
          <cell r="G75">
            <v>-6633097.3600000003</v>
          </cell>
          <cell r="H75">
            <v>-6633097.3600000003</v>
          </cell>
          <cell r="I75">
            <v>0</v>
          </cell>
        </row>
        <row r="76">
          <cell r="F76" t="str">
            <v>CAMT/3670011</v>
          </cell>
          <cell r="G76">
            <v>2702722.41</v>
          </cell>
          <cell r="H76">
            <v>2702722.41</v>
          </cell>
          <cell r="I76">
            <v>0</v>
          </cell>
        </row>
        <row r="77">
          <cell r="F77" t="str">
            <v/>
          </cell>
          <cell r="G77">
            <v>0</v>
          </cell>
          <cell r="H77">
            <v>0</v>
          </cell>
          <cell r="I77">
            <v>0</v>
          </cell>
        </row>
        <row r="78">
          <cell r="F78" t="str">
            <v/>
          </cell>
          <cell r="G78">
            <v>0</v>
          </cell>
          <cell r="H78">
            <v>0</v>
          </cell>
          <cell r="I78">
            <v>0</v>
          </cell>
        </row>
        <row r="79">
          <cell r="F79" t="str">
            <v/>
          </cell>
          <cell r="G79">
            <v>0</v>
          </cell>
          <cell r="H79">
            <v>0</v>
          </cell>
          <cell r="I79">
            <v>0</v>
          </cell>
        </row>
        <row r="80">
          <cell r="F80" t="str">
            <v/>
          </cell>
          <cell r="G80">
            <v>0</v>
          </cell>
          <cell r="H80">
            <v>0</v>
          </cell>
          <cell r="I80">
            <v>0</v>
          </cell>
        </row>
        <row r="81">
          <cell r="F81" t="str">
            <v/>
          </cell>
          <cell r="G81">
            <v>0</v>
          </cell>
          <cell r="H81">
            <v>0</v>
          </cell>
          <cell r="I81">
            <v>0</v>
          </cell>
        </row>
        <row r="82">
          <cell r="F82" t="str">
            <v/>
          </cell>
          <cell r="G82">
            <v>0</v>
          </cell>
          <cell r="H82">
            <v>0</v>
          </cell>
          <cell r="I82">
            <v>0</v>
          </cell>
        </row>
        <row r="83">
          <cell r="F83" t="str">
            <v/>
          </cell>
          <cell r="G83">
            <v>0</v>
          </cell>
          <cell r="H83">
            <v>0</v>
          </cell>
          <cell r="I83">
            <v>0</v>
          </cell>
        </row>
        <row r="84">
          <cell r="F84" t="str">
            <v/>
          </cell>
          <cell r="G84">
            <v>0</v>
          </cell>
          <cell r="H84">
            <v>0</v>
          </cell>
          <cell r="I84">
            <v>0</v>
          </cell>
        </row>
        <row r="85">
          <cell r="F85" t="str">
            <v/>
          </cell>
          <cell r="G85">
            <v>0</v>
          </cell>
          <cell r="H85">
            <v>0</v>
          </cell>
          <cell r="I85">
            <v>0</v>
          </cell>
        </row>
        <row r="86">
          <cell r="F86" t="str">
            <v/>
          </cell>
          <cell r="G86">
            <v>0</v>
          </cell>
          <cell r="H86">
            <v>0</v>
          </cell>
          <cell r="I86">
            <v>0</v>
          </cell>
        </row>
        <row r="87">
          <cell r="F87" t="str">
            <v/>
          </cell>
          <cell r="G87">
            <v>0</v>
          </cell>
          <cell r="H87">
            <v>0</v>
          </cell>
          <cell r="I87">
            <v>0</v>
          </cell>
        </row>
        <row r="88">
          <cell r="F88" t="str">
            <v/>
          </cell>
          <cell r="G88">
            <v>0</v>
          </cell>
          <cell r="H88">
            <v>0</v>
          </cell>
          <cell r="I88">
            <v>0</v>
          </cell>
        </row>
        <row r="89">
          <cell r="F89" t="str">
            <v/>
          </cell>
          <cell r="G89">
            <v>0</v>
          </cell>
          <cell r="H89">
            <v>0</v>
          </cell>
          <cell r="I89">
            <v>0</v>
          </cell>
        </row>
        <row r="90">
          <cell r="F90" t="str">
            <v/>
          </cell>
          <cell r="G90">
            <v>0</v>
          </cell>
          <cell r="H90">
            <v>0</v>
          </cell>
          <cell r="I90">
            <v>0</v>
          </cell>
        </row>
        <row r="91">
          <cell r="F91" t="str">
            <v/>
          </cell>
          <cell r="G91">
            <v>0</v>
          </cell>
          <cell r="H91">
            <v>0</v>
          </cell>
          <cell r="I91">
            <v>0</v>
          </cell>
        </row>
        <row r="92">
          <cell r="F92" t="str">
            <v/>
          </cell>
          <cell r="G92">
            <v>0</v>
          </cell>
          <cell r="H92">
            <v>0</v>
          </cell>
          <cell r="I92">
            <v>0</v>
          </cell>
        </row>
        <row r="93">
          <cell r="F93" t="str">
            <v/>
          </cell>
          <cell r="G93">
            <v>0</v>
          </cell>
          <cell r="H93">
            <v>0</v>
          </cell>
          <cell r="I93">
            <v>0</v>
          </cell>
        </row>
        <row r="94">
          <cell r="F94" t="str">
            <v/>
          </cell>
          <cell r="G94">
            <v>0</v>
          </cell>
          <cell r="H94">
            <v>0</v>
          </cell>
          <cell r="I94">
            <v>0</v>
          </cell>
        </row>
        <row r="95">
          <cell r="F95" t="str">
            <v/>
          </cell>
          <cell r="G95">
            <v>0</v>
          </cell>
          <cell r="H95">
            <v>0</v>
          </cell>
          <cell r="I95">
            <v>0</v>
          </cell>
        </row>
        <row r="96">
          <cell r="F96" t="str">
            <v/>
          </cell>
          <cell r="G96">
            <v>0</v>
          </cell>
          <cell r="H96">
            <v>0</v>
          </cell>
          <cell r="I96">
            <v>0</v>
          </cell>
        </row>
        <row r="97">
          <cell r="F97" t="str">
            <v/>
          </cell>
          <cell r="G97">
            <v>0</v>
          </cell>
          <cell r="H97">
            <v>0</v>
          </cell>
          <cell r="I97">
            <v>0</v>
          </cell>
        </row>
        <row r="98">
          <cell r="F98" t="str">
            <v/>
          </cell>
          <cell r="G98">
            <v>0</v>
          </cell>
          <cell r="H98">
            <v>0</v>
          </cell>
          <cell r="I98">
            <v>0</v>
          </cell>
        </row>
        <row r="99">
          <cell r="F99" t="str">
            <v/>
          </cell>
          <cell r="G99">
            <v>0</v>
          </cell>
          <cell r="H99">
            <v>0</v>
          </cell>
          <cell r="I99">
            <v>0</v>
          </cell>
        </row>
        <row r="100">
          <cell r="F100" t="str">
            <v/>
          </cell>
          <cell r="G100">
            <v>0</v>
          </cell>
          <cell r="H100">
            <v>0</v>
          </cell>
          <cell r="I100">
            <v>0</v>
          </cell>
        </row>
        <row r="101">
          <cell r="F101" t="str">
            <v/>
          </cell>
          <cell r="G101">
            <v>0</v>
          </cell>
          <cell r="H101">
            <v>0</v>
          </cell>
          <cell r="I101">
            <v>0</v>
          </cell>
        </row>
        <row r="102">
          <cell r="F102" t="str">
            <v/>
          </cell>
          <cell r="G102">
            <v>0</v>
          </cell>
          <cell r="H102">
            <v>0</v>
          </cell>
          <cell r="I102">
            <v>0</v>
          </cell>
        </row>
        <row r="103">
          <cell r="F103" t="str">
            <v/>
          </cell>
          <cell r="G103">
            <v>0</v>
          </cell>
          <cell r="H103">
            <v>0</v>
          </cell>
          <cell r="I103">
            <v>0</v>
          </cell>
        </row>
        <row r="104">
          <cell r="F104" t="str">
            <v/>
          </cell>
          <cell r="G104">
            <v>0</v>
          </cell>
          <cell r="H104">
            <v>0</v>
          </cell>
          <cell r="I104">
            <v>0</v>
          </cell>
        </row>
        <row r="105">
          <cell r="F105" t="str">
            <v/>
          </cell>
          <cell r="G105">
            <v>0</v>
          </cell>
          <cell r="H105">
            <v>0</v>
          </cell>
          <cell r="I105">
            <v>0</v>
          </cell>
        </row>
        <row r="106">
          <cell r="F106" t="str">
            <v/>
          </cell>
          <cell r="G106">
            <v>0</v>
          </cell>
          <cell r="H106">
            <v>0</v>
          </cell>
          <cell r="I106">
            <v>0</v>
          </cell>
        </row>
        <row r="107">
          <cell r="F107" t="str">
            <v/>
          </cell>
          <cell r="G107">
            <v>0</v>
          </cell>
          <cell r="H107">
            <v>0</v>
          </cell>
          <cell r="I107">
            <v>0</v>
          </cell>
        </row>
        <row r="108">
          <cell r="F108" t="str">
            <v/>
          </cell>
          <cell r="G108">
            <v>0</v>
          </cell>
          <cell r="H108">
            <v>0</v>
          </cell>
          <cell r="I108">
            <v>0</v>
          </cell>
        </row>
        <row r="109">
          <cell r="F109" t="str">
            <v/>
          </cell>
          <cell r="G109">
            <v>0</v>
          </cell>
          <cell r="H109">
            <v>0</v>
          </cell>
          <cell r="I109">
            <v>0</v>
          </cell>
        </row>
        <row r="110">
          <cell r="F110" t="str">
            <v/>
          </cell>
          <cell r="G110">
            <v>0</v>
          </cell>
          <cell r="H110">
            <v>0</v>
          </cell>
          <cell r="I110">
            <v>0</v>
          </cell>
        </row>
        <row r="111">
          <cell r="F111" t="str">
            <v/>
          </cell>
          <cell r="G111">
            <v>0</v>
          </cell>
          <cell r="H111">
            <v>0</v>
          </cell>
          <cell r="I111">
            <v>0</v>
          </cell>
        </row>
        <row r="112">
          <cell r="F112" t="str">
            <v/>
          </cell>
          <cell r="G112">
            <v>0</v>
          </cell>
          <cell r="H112">
            <v>0</v>
          </cell>
          <cell r="I112">
            <v>0</v>
          </cell>
        </row>
        <row r="113">
          <cell r="F113" t="str">
            <v/>
          </cell>
          <cell r="G113">
            <v>0</v>
          </cell>
          <cell r="H113">
            <v>0</v>
          </cell>
          <cell r="I113">
            <v>0</v>
          </cell>
        </row>
        <row r="114">
          <cell r="F114" t="str">
            <v/>
          </cell>
          <cell r="G114">
            <v>0</v>
          </cell>
          <cell r="H114">
            <v>0</v>
          </cell>
          <cell r="I114">
            <v>0</v>
          </cell>
        </row>
        <row r="115">
          <cell r="F115" t="str">
            <v/>
          </cell>
          <cell r="G115">
            <v>0</v>
          </cell>
          <cell r="H115">
            <v>0</v>
          </cell>
          <cell r="I115">
            <v>0</v>
          </cell>
        </row>
        <row r="116">
          <cell r="F116" t="str">
            <v/>
          </cell>
          <cell r="G116">
            <v>0</v>
          </cell>
          <cell r="H116">
            <v>0</v>
          </cell>
          <cell r="I116">
            <v>0</v>
          </cell>
        </row>
        <row r="117">
          <cell r="F117" t="str">
            <v/>
          </cell>
          <cell r="G117">
            <v>0</v>
          </cell>
          <cell r="H117">
            <v>0</v>
          </cell>
          <cell r="I117">
            <v>0</v>
          </cell>
        </row>
        <row r="118">
          <cell r="F118" t="str">
            <v/>
          </cell>
          <cell r="G118">
            <v>0</v>
          </cell>
          <cell r="H118">
            <v>0</v>
          </cell>
          <cell r="I118">
            <v>0</v>
          </cell>
        </row>
        <row r="119">
          <cell r="F119" t="str">
            <v/>
          </cell>
          <cell r="G119">
            <v>0</v>
          </cell>
          <cell r="H119">
            <v>0</v>
          </cell>
          <cell r="I119">
            <v>0</v>
          </cell>
        </row>
        <row r="120">
          <cell r="F120" t="str">
            <v/>
          </cell>
          <cell r="G120">
            <v>0</v>
          </cell>
          <cell r="H120">
            <v>0</v>
          </cell>
          <cell r="I120">
            <v>0</v>
          </cell>
        </row>
        <row r="121">
          <cell r="F121" t="str">
            <v/>
          </cell>
          <cell r="G121">
            <v>0</v>
          </cell>
          <cell r="H121">
            <v>0</v>
          </cell>
          <cell r="I121">
            <v>0</v>
          </cell>
        </row>
        <row r="122">
          <cell r="F122" t="str">
            <v/>
          </cell>
          <cell r="G122">
            <v>0</v>
          </cell>
          <cell r="H122">
            <v>0</v>
          </cell>
          <cell r="I122">
            <v>0</v>
          </cell>
        </row>
        <row r="123">
          <cell r="F123" t="str">
            <v/>
          </cell>
          <cell r="G123">
            <v>0</v>
          </cell>
          <cell r="H123">
            <v>0</v>
          </cell>
          <cell r="I123">
            <v>0</v>
          </cell>
        </row>
        <row r="124">
          <cell r="F124" t="str">
            <v/>
          </cell>
          <cell r="G124">
            <v>0</v>
          </cell>
          <cell r="H124">
            <v>0</v>
          </cell>
          <cell r="I124">
            <v>0</v>
          </cell>
        </row>
        <row r="125">
          <cell r="F125" t="str">
            <v/>
          </cell>
          <cell r="G125">
            <v>0</v>
          </cell>
          <cell r="H125">
            <v>0</v>
          </cell>
          <cell r="I125">
            <v>0</v>
          </cell>
        </row>
        <row r="126">
          <cell r="F126" t="str">
            <v/>
          </cell>
          <cell r="G126">
            <v>0</v>
          </cell>
          <cell r="H126">
            <v>0</v>
          </cell>
          <cell r="I126">
            <v>0</v>
          </cell>
        </row>
        <row r="127">
          <cell r="F127" t="str">
            <v/>
          </cell>
          <cell r="G127">
            <v>0</v>
          </cell>
          <cell r="H127">
            <v>0</v>
          </cell>
          <cell r="I127">
            <v>0</v>
          </cell>
        </row>
        <row r="128">
          <cell r="F128" t="str">
            <v/>
          </cell>
          <cell r="G128">
            <v>0</v>
          </cell>
          <cell r="H128">
            <v>0</v>
          </cell>
          <cell r="I128">
            <v>0</v>
          </cell>
        </row>
        <row r="129">
          <cell r="F129" t="str">
            <v/>
          </cell>
          <cell r="G129">
            <v>0</v>
          </cell>
          <cell r="H129">
            <v>0</v>
          </cell>
          <cell r="I129">
            <v>0</v>
          </cell>
        </row>
        <row r="130">
          <cell r="F130" t="str">
            <v/>
          </cell>
          <cell r="G130">
            <v>0</v>
          </cell>
          <cell r="H130">
            <v>0</v>
          </cell>
          <cell r="I130">
            <v>0</v>
          </cell>
        </row>
        <row r="131">
          <cell r="F131" t="str">
            <v/>
          </cell>
          <cell r="G131">
            <v>0</v>
          </cell>
          <cell r="H131">
            <v>0</v>
          </cell>
          <cell r="I131">
            <v>0</v>
          </cell>
        </row>
        <row r="132">
          <cell r="F132" t="str">
            <v/>
          </cell>
          <cell r="G132">
            <v>0</v>
          </cell>
          <cell r="H132">
            <v>0</v>
          </cell>
          <cell r="I132">
            <v>0</v>
          </cell>
        </row>
        <row r="133">
          <cell r="F133" t="str">
            <v/>
          </cell>
          <cell r="G133">
            <v>0</v>
          </cell>
          <cell r="H133">
            <v>0</v>
          </cell>
          <cell r="I133">
            <v>0</v>
          </cell>
        </row>
        <row r="134">
          <cell r="F134" t="str">
            <v/>
          </cell>
          <cell r="G134">
            <v>0</v>
          </cell>
          <cell r="H134">
            <v>0</v>
          </cell>
          <cell r="I134">
            <v>0</v>
          </cell>
        </row>
        <row r="135">
          <cell r="F135" t="str">
            <v/>
          </cell>
          <cell r="G135">
            <v>0</v>
          </cell>
          <cell r="H135">
            <v>0</v>
          </cell>
          <cell r="I135">
            <v>0</v>
          </cell>
        </row>
        <row r="136">
          <cell r="F136" t="str">
            <v/>
          </cell>
          <cell r="G136">
            <v>0</v>
          </cell>
          <cell r="H136">
            <v>0</v>
          </cell>
          <cell r="I136">
            <v>0</v>
          </cell>
        </row>
        <row r="137">
          <cell r="F137" t="str">
            <v/>
          </cell>
          <cell r="G137">
            <v>0</v>
          </cell>
          <cell r="H137">
            <v>0</v>
          </cell>
          <cell r="I137">
            <v>0</v>
          </cell>
        </row>
        <row r="138">
          <cell r="F138" t="str">
            <v/>
          </cell>
          <cell r="G138">
            <v>0</v>
          </cell>
          <cell r="H138">
            <v>0</v>
          </cell>
          <cell r="I138">
            <v>0</v>
          </cell>
        </row>
        <row r="139">
          <cell r="F139" t="str">
            <v/>
          </cell>
          <cell r="G139">
            <v>0</v>
          </cell>
          <cell r="H139">
            <v>0</v>
          </cell>
          <cell r="I139">
            <v>0</v>
          </cell>
        </row>
        <row r="140">
          <cell r="F140" t="str">
            <v/>
          </cell>
          <cell r="G140">
            <v>0</v>
          </cell>
          <cell r="H140">
            <v>0</v>
          </cell>
          <cell r="I140">
            <v>0</v>
          </cell>
        </row>
        <row r="141">
          <cell r="F141" t="str">
            <v/>
          </cell>
          <cell r="G141">
            <v>0</v>
          </cell>
          <cell r="H141">
            <v>0</v>
          </cell>
          <cell r="I141">
            <v>0</v>
          </cell>
        </row>
        <row r="142">
          <cell r="F142" t="str">
            <v/>
          </cell>
          <cell r="G142">
            <v>0</v>
          </cell>
          <cell r="H142">
            <v>0</v>
          </cell>
          <cell r="I142">
            <v>0</v>
          </cell>
        </row>
        <row r="143">
          <cell r="F143" t="str">
            <v/>
          </cell>
          <cell r="G143">
            <v>0</v>
          </cell>
          <cell r="H143">
            <v>0</v>
          </cell>
          <cell r="I143">
            <v>0</v>
          </cell>
        </row>
        <row r="144">
          <cell r="F144" t="str">
            <v/>
          </cell>
          <cell r="G144">
            <v>0</v>
          </cell>
          <cell r="H144">
            <v>0</v>
          </cell>
          <cell r="I144">
            <v>0</v>
          </cell>
        </row>
        <row r="145">
          <cell r="F145" t="str">
            <v/>
          </cell>
          <cell r="G145">
            <v>0</v>
          </cell>
          <cell r="H145">
            <v>0</v>
          </cell>
          <cell r="I145">
            <v>0</v>
          </cell>
        </row>
        <row r="146">
          <cell r="F146" t="str">
            <v/>
          </cell>
          <cell r="G146">
            <v>0</v>
          </cell>
          <cell r="H146">
            <v>0</v>
          </cell>
          <cell r="I146">
            <v>0</v>
          </cell>
        </row>
        <row r="147">
          <cell r="F147" t="str">
            <v/>
          </cell>
          <cell r="G147">
            <v>0</v>
          </cell>
          <cell r="H147">
            <v>0</v>
          </cell>
          <cell r="I147">
            <v>0</v>
          </cell>
        </row>
        <row r="148">
          <cell r="F148" t="str">
            <v/>
          </cell>
          <cell r="G148">
            <v>0</v>
          </cell>
          <cell r="H148">
            <v>0</v>
          </cell>
          <cell r="I148">
            <v>0</v>
          </cell>
        </row>
        <row r="149">
          <cell r="F149" t="str">
            <v/>
          </cell>
          <cell r="G149">
            <v>0</v>
          </cell>
          <cell r="H149">
            <v>0</v>
          </cell>
          <cell r="I149">
            <v>0</v>
          </cell>
        </row>
        <row r="150">
          <cell r="F150" t="str">
            <v/>
          </cell>
          <cell r="G150">
            <v>0</v>
          </cell>
          <cell r="H150">
            <v>0</v>
          </cell>
          <cell r="I150">
            <v>0</v>
          </cell>
        </row>
        <row r="151">
          <cell r="F151" t="str">
            <v/>
          </cell>
          <cell r="G151">
            <v>0</v>
          </cell>
          <cell r="H151">
            <v>0</v>
          </cell>
          <cell r="I151">
            <v>0</v>
          </cell>
        </row>
        <row r="152">
          <cell r="F152" t="str">
            <v/>
          </cell>
          <cell r="G152">
            <v>0</v>
          </cell>
          <cell r="H152">
            <v>0</v>
          </cell>
          <cell r="I152">
            <v>0</v>
          </cell>
        </row>
        <row r="153">
          <cell r="F153" t="str">
            <v/>
          </cell>
          <cell r="G153">
            <v>0</v>
          </cell>
          <cell r="H153">
            <v>0</v>
          </cell>
          <cell r="I153">
            <v>0</v>
          </cell>
        </row>
        <row r="154">
          <cell r="F154" t="str">
            <v/>
          </cell>
          <cell r="G154">
            <v>0</v>
          </cell>
          <cell r="H154">
            <v>0</v>
          </cell>
          <cell r="I154">
            <v>0</v>
          </cell>
        </row>
        <row r="155">
          <cell r="F155" t="str">
            <v/>
          </cell>
          <cell r="G155">
            <v>0</v>
          </cell>
          <cell r="H155">
            <v>0</v>
          </cell>
          <cell r="I155">
            <v>0</v>
          </cell>
        </row>
        <row r="156">
          <cell r="F156" t="str">
            <v/>
          </cell>
          <cell r="G156">
            <v>0</v>
          </cell>
          <cell r="H156">
            <v>0</v>
          </cell>
          <cell r="I156">
            <v>0</v>
          </cell>
        </row>
        <row r="157">
          <cell r="F157" t="str">
            <v/>
          </cell>
          <cell r="G157">
            <v>0</v>
          </cell>
          <cell r="H157">
            <v>0</v>
          </cell>
          <cell r="I157">
            <v>0</v>
          </cell>
        </row>
        <row r="158">
          <cell r="F158" t="str">
            <v/>
          </cell>
          <cell r="G158">
            <v>0</v>
          </cell>
          <cell r="H158">
            <v>0</v>
          </cell>
          <cell r="I158">
            <v>0</v>
          </cell>
        </row>
        <row r="159">
          <cell r="F159" t="str">
            <v/>
          </cell>
          <cell r="G159">
            <v>0</v>
          </cell>
          <cell r="H159">
            <v>0</v>
          </cell>
          <cell r="I159">
            <v>0</v>
          </cell>
        </row>
        <row r="160">
          <cell r="F160" t="str">
            <v/>
          </cell>
          <cell r="G160">
            <v>0</v>
          </cell>
          <cell r="H160">
            <v>0</v>
          </cell>
          <cell r="I160">
            <v>0</v>
          </cell>
        </row>
        <row r="161">
          <cell r="F161" t="str">
            <v/>
          </cell>
          <cell r="G161">
            <v>0</v>
          </cell>
          <cell r="H161">
            <v>0</v>
          </cell>
          <cell r="I161">
            <v>0</v>
          </cell>
        </row>
        <row r="162">
          <cell r="F162" t="str">
            <v/>
          </cell>
          <cell r="G162">
            <v>0</v>
          </cell>
          <cell r="H162">
            <v>0</v>
          </cell>
          <cell r="I162">
            <v>0</v>
          </cell>
        </row>
        <row r="163">
          <cell r="F163" t="str">
            <v/>
          </cell>
          <cell r="G163">
            <v>0</v>
          </cell>
          <cell r="H163">
            <v>0</v>
          </cell>
          <cell r="I163">
            <v>0</v>
          </cell>
        </row>
        <row r="164">
          <cell r="F164" t="str">
            <v/>
          </cell>
          <cell r="G164">
            <v>0</v>
          </cell>
          <cell r="H164">
            <v>0</v>
          </cell>
          <cell r="I164">
            <v>0</v>
          </cell>
        </row>
        <row r="165">
          <cell r="F165" t="str">
            <v/>
          </cell>
          <cell r="G165">
            <v>0</v>
          </cell>
          <cell r="H165">
            <v>0</v>
          </cell>
          <cell r="I165">
            <v>0</v>
          </cell>
        </row>
        <row r="166">
          <cell r="F166" t="str">
            <v/>
          </cell>
          <cell r="G166">
            <v>0</v>
          </cell>
          <cell r="H166">
            <v>0</v>
          </cell>
          <cell r="I166">
            <v>0</v>
          </cell>
        </row>
        <row r="167">
          <cell r="F167" t="str">
            <v/>
          </cell>
          <cell r="G167">
            <v>0</v>
          </cell>
          <cell r="H167">
            <v>0</v>
          </cell>
          <cell r="I167">
            <v>0</v>
          </cell>
        </row>
        <row r="168">
          <cell r="F168" t="str">
            <v/>
          </cell>
          <cell r="G168">
            <v>0</v>
          </cell>
          <cell r="H168">
            <v>0</v>
          </cell>
          <cell r="I168">
            <v>0</v>
          </cell>
        </row>
        <row r="169">
          <cell r="F169" t="str">
            <v/>
          </cell>
          <cell r="G169">
            <v>0</v>
          </cell>
          <cell r="H169">
            <v>0</v>
          </cell>
          <cell r="I169">
            <v>0</v>
          </cell>
        </row>
        <row r="170">
          <cell r="F170" t="str">
            <v/>
          </cell>
          <cell r="G170">
            <v>0</v>
          </cell>
          <cell r="H170">
            <v>0</v>
          </cell>
          <cell r="I170">
            <v>0</v>
          </cell>
        </row>
        <row r="171">
          <cell r="F171" t="str">
            <v/>
          </cell>
          <cell r="G171">
            <v>0</v>
          </cell>
          <cell r="H171">
            <v>0</v>
          </cell>
          <cell r="I171">
            <v>0</v>
          </cell>
        </row>
        <row r="172">
          <cell r="F172" t="str">
            <v/>
          </cell>
          <cell r="G172">
            <v>0</v>
          </cell>
          <cell r="H172">
            <v>0</v>
          </cell>
          <cell r="I172">
            <v>0</v>
          </cell>
        </row>
        <row r="173">
          <cell r="F173" t="str">
            <v/>
          </cell>
          <cell r="G173">
            <v>0</v>
          </cell>
          <cell r="H173">
            <v>0</v>
          </cell>
          <cell r="I173">
            <v>0</v>
          </cell>
        </row>
        <row r="174">
          <cell r="F174" t="str">
            <v/>
          </cell>
          <cell r="G174">
            <v>0</v>
          </cell>
          <cell r="H174">
            <v>0</v>
          </cell>
          <cell r="I174">
            <v>0</v>
          </cell>
        </row>
        <row r="175">
          <cell r="F175" t="str">
            <v/>
          </cell>
          <cell r="G175">
            <v>0</v>
          </cell>
          <cell r="H175">
            <v>0</v>
          </cell>
          <cell r="I175">
            <v>0</v>
          </cell>
        </row>
        <row r="176">
          <cell r="F176" t="str">
            <v/>
          </cell>
          <cell r="G176">
            <v>0</v>
          </cell>
          <cell r="H176">
            <v>0</v>
          </cell>
          <cell r="I176">
            <v>0</v>
          </cell>
        </row>
        <row r="177">
          <cell r="F177" t="str">
            <v/>
          </cell>
          <cell r="G177">
            <v>0</v>
          </cell>
          <cell r="H177">
            <v>0</v>
          </cell>
          <cell r="I177">
            <v>0</v>
          </cell>
        </row>
        <row r="178">
          <cell r="F178" t="str">
            <v/>
          </cell>
          <cell r="G178">
            <v>0</v>
          </cell>
          <cell r="H178">
            <v>0</v>
          </cell>
          <cell r="I178">
            <v>0</v>
          </cell>
        </row>
        <row r="179">
          <cell r="F179" t="str">
            <v/>
          </cell>
          <cell r="G179">
            <v>0</v>
          </cell>
          <cell r="H179">
            <v>0</v>
          </cell>
          <cell r="I179">
            <v>0</v>
          </cell>
        </row>
        <row r="180">
          <cell r="F180" t="str">
            <v/>
          </cell>
          <cell r="G180">
            <v>0</v>
          </cell>
          <cell r="H180">
            <v>0</v>
          </cell>
          <cell r="I180">
            <v>0</v>
          </cell>
        </row>
        <row r="181">
          <cell r="F181" t="str">
            <v/>
          </cell>
          <cell r="G181">
            <v>0</v>
          </cell>
          <cell r="H181">
            <v>0</v>
          </cell>
          <cell r="I181">
            <v>0</v>
          </cell>
        </row>
        <row r="182">
          <cell r="F182" t="str">
            <v/>
          </cell>
          <cell r="G182">
            <v>0</v>
          </cell>
          <cell r="H182">
            <v>0</v>
          </cell>
          <cell r="I182">
            <v>0</v>
          </cell>
        </row>
        <row r="183">
          <cell r="F183" t="str">
            <v/>
          </cell>
          <cell r="G183">
            <v>0</v>
          </cell>
          <cell r="H183">
            <v>0</v>
          </cell>
          <cell r="I183">
            <v>0</v>
          </cell>
        </row>
        <row r="184">
          <cell r="F184" t="str">
            <v/>
          </cell>
          <cell r="G184">
            <v>0</v>
          </cell>
          <cell r="H184">
            <v>0</v>
          </cell>
          <cell r="I184">
            <v>0</v>
          </cell>
        </row>
        <row r="185">
          <cell r="F185" t="str">
            <v/>
          </cell>
          <cell r="G185">
            <v>0</v>
          </cell>
          <cell r="H185">
            <v>0</v>
          </cell>
          <cell r="I185">
            <v>0</v>
          </cell>
        </row>
        <row r="186">
          <cell r="F186" t="str">
            <v/>
          </cell>
          <cell r="G186">
            <v>0</v>
          </cell>
          <cell r="H186">
            <v>0</v>
          </cell>
          <cell r="I186">
            <v>0</v>
          </cell>
        </row>
        <row r="187">
          <cell r="F187" t="str">
            <v/>
          </cell>
          <cell r="G187">
            <v>0</v>
          </cell>
          <cell r="H187">
            <v>0</v>
          </cell>
          <cell r="I187">
            <v>0</v>
          </cell>
        </row>
        <row r="188">
          <cell r="F188" t="str">
            <v/>
          </cell>
          <cell r="G188">
            <v>0</v>
          </cell>
          <cell r="H188">
            <v>0</v>
          </cell>
          <cell r="I188">
            <v>0</v>
          </cell>
        </row>
        <row r="189">
          <cell r="F189" t="str">
            <v/>
          </cell>
          <cell r="G189">
            <v>0</v>
          </cell>
          <cell r="H189">
            <v>0</v>
          </cell>
          <cell r="I189">
            <v>0</v>
          </cell>
        </row>
        <row r="190">
          <cell r="F190" t="str">
            <v/>
          </cell>
          <cell r="G190">
            <v>0</v>
          </cell>
          <cell r="H190">
            <v>0</v>
          </cell>
          <cell r="I190">
            <v>0</v>
          </cell>
        </row>
        <row r="191">
          <cell r="F191" t="str">
            <v/>
          </cell>
          <cell r="G191">
            <v>0</v>
          </cell>
          <cell r="H191">
            <v>0</v>
          </cell>
          <cell r="I191">
            <v>0</v>
          </cell>
        </row>
        <row r="192">
          <cell r="F192" t="str">
            <v/>
          </cell>
          <cell r="G192">
            <v>0</v>
          </cell>
          <cell r="H192">
            <v>0</v>
          </cell>
          <cell r="I192">
            <v>0</v>
          </cell>
        </row>
        <row r="193">
          <cell r="F193" t="str">
            <v/>
          </cell>
          <cell r="G193">
            <v>0</v>
          </cell>
          <cell r="H193">
            <v>0</v>
          </cell>
          <cell r="I193">
            <v>0</v>
          </cell>
        </row>
        <row r="194">
          <cell r="F194" t="str">
            <v/>
          </cell>
          <cell r="G194">
            <v>0</v>
          </cell>
          <cell r="H194">
            <v>0</v>
          </cell>
          <cell r="I194">
            <v>0</v>
          </cell>
        </row>
        <row r="195">
          <cell r="F195" t="str">
            <v/>
          </cell>
          <cell r="G195">
            <v>0</v>
          </cell>
          <cell r="H195">
            <v>0</v>
          </cell>
          <cell r="I195">
            <v>0</v>
          </cell>
        </row>
        <row r="196">
          <cell r="F196" t="str">
            <v/>
          </cell>
          <cell r="G196">
            <v>0</v>
          </cell>
          <cell r="H196">
            <v>0</v>
          </cell>
          <cell r="I196">
            <v>0</v>
          </cell>
        </row>
        <row r="197">
          <cell r="F197" t="str">
            <v/>
          </cell>
          <cell r="G197">
            <v>0</v>
          </cell>
          <cell r="H197">
            <v>0</v>
          </cell>
          <cell r="I197">
            <v>0</v>
          </cell>
        </row>
        <row r="198">
          <cell r="F198" t="str">
            <v/>
          </cell>
          <cell r="G198">
            <v>0</v>
          </cell>
          <cell r="H198">
            <v>0</v>
          </cell>
          <cell r="I198">
            <v>0</v>
          </cell>
        </row>
        <row r="199">
          <cell r="F199" t="str">
            <v/>
          </cell>
          <cell r="G199">
            <v>0</v>
          </cell>
          <cell r="H199">
            <v>0</v>
          </cell>
          <cell r="I199">
            <v>0</v>
          </cell>
        </row>
        <row r="200">
          <cell r="F200" t="str">
            <v/>
          </cell>
          <cell r="G200">
            <v>0</v>
          </cell>
          <cell r="H200">
            <v>0</v>
          </cell>
          <cell r="I200">
            <v>0</v>
          </cell>
        </row>
        <row r="201">
          <cell r="F201" t="str">
            <v/>
          </cell>
          <cell r="G201">
            <v>0</v>
          </cell>
          <cell r="H201">
            <v>0</v>
          </cell>
          <cell r="I201">
            <v>0</v>
          </cell>
        </row>
        <row r="202">
          <cell r="F202" t="str">
            <v/>
          </cell>
          <cell r="G202">
            <v>0</v>
          </cell>
          <cell r="H202">
            <v>0</v>
          </cell>
          <cell r="I202">
            <v>0</v>
          </cell>
        </row>
        <row r="203">
          <cell r="F203" t="str">
            <v/>
          </cell>
          <cell r="G203">
            <v>0</v>
          </cell>
          <cell r="H203">
            <v>0</v>
          </cell>
          <cell r="I203">
            <v>0</v>
          </cell>
        </row>
        <row r="204">
          <cell r="F204" t="str">
            <v/>
          </cell>
          <cell r="G204">
            <v>0</v>
          </cell>
          <cell r="H204">
            <v>0</v>
          </cell>
          <cell r="I204">
            <v>0</v>
          </cell>
        </row>
        <row r="205">
          <cell r="F205" t="str">
            <v/>
          </cell>
          <cell r="G205">
            <v>0</v>
          </cell>
          <cell r="H205">
            <v>0</v>
          </cell>
          <cell r="I205">
            <v>0</v>
          </cell>
        </row>
        <row r="206">
          <cell r="F206" t="str">
            <v/>
          </cell>
          <cell r="G206">
            <v>0</v>
          </cell>
          <cell r="H206">
            <v>0</v>
          </cell>
          <cell r="I206">
            <v>0</v>
          </cell>
        </row>
        <row r="207">
          <cell r="F207" t="str">
            <v/>
          </cell>
          <cell r="G207">
            <v>0</v>
          </cell>
          <cell r="H207">
            <v>0</v>
          </cell>
          <cell r="I207">
            <v>0</v>
          </cell>
        </row>
        <row r="208">
          <cell r="F208" t="str">
            <v/>
          </cell>
          <cell r="G208">
            <v>0</v>
          </cell>
          <cell r="H208">
            <v>0</v>
          </cell>
          <cell r="I208">
            <v>0</v>
          </cell>
        </row>
        <row r="209">
          <cell r="F209" t="str">
            <v/>
          </cell>
          <cell r="G209">
            <v>0</v>
          </cell>
          <cell r="H209">
            <v>0</v>
          </cell>
          <cell r="I209">
            <v>0</v>
          </cell>
        </row>
        <row r="210">
          <cell r="F210" t="str">
            <v/>
          </cell>
          <cell r="G210">
            <v>0</v>
          </cell>
          <cell r="H210">
            <v>0</v>
          </cell>
          <cell r="I210">
            <v>0</v>
          </cell>
        </row>
        <row r="211">
          <cell r="F211" t="str">
            <v/>
          </cell>
          <cell r="G211">
            <v>0</v>
          </cell>
          <cell r="H211">
            <v>0</v>
          </cell>
          <cell r="I211">
            <v>0</v>
          </cell>
        </row>
        <row r="212">
          <cell r="F212" t="str">
            <v/>
          </cell>
          <cell r="G212">
            <v>0</v>
          </cell>
          <cell r="H212">
            <v>0</v>
          </cell>
          <cell r="I212">
            <v>0</v>
          </cell>
        </row>
        <row r="213">
          <cell r="F213" t="str">
            <v/>
          </cell>
          <cell r="G213">
            <v>0</v>
          </cell>
          <cell r="H213">
            <v>0</v>
          </cell>
          <cell r="I213">
            <v>0</v>
          </cell>
        </row>
        <row r="214">
          <cell r="F214" t="str">
            <v/>
          </cell>
          <cell r="G214">
            <v>0</v>
          </cell>
          <cell r="H214">
            <v>0</v>
          </cell>
          <cell r="I214">
            <v>0</v>
          </cell>
        </row>
        <row r="215">
          <cell r="F215" t="str">
            <v/>
          </cell>
          <cell r="G215">
            <v>0</v>
          </cell>
          <cell r="H215">
            <v>0</v>
          </cell>
          <cell r="I215">
            <v>0</v>
          </cell>
        </row>
        <row r="216">
          <cell r="F216" t="str">
            <v/>
          </cell>
          <cell r="G216">
            <v>0</v>
          </cell>
          <cell r="H216">
            <v>0</v>
          </cell>
          <cell r="I216">
            <v>0</v>
          </cell>
        </row>
        <row r="217">
          <cell r="F217" t="str">
            <v/>
          </cell>
          <cell r="G217">
            <v>0</v>
          </cell>
          <cell r="H217">
            <v>0</v>
          </cell>
          <cell r="I217">
            <v>0</v>
          </cell>
        </row>
        <row r="218">
          <cell r="F218" t="str">
            <v/>
          </cell>
          <cell r="G218">
            <v>0</v>
          </cell>
          <cell r="H218">
            <v>0</v>
          </cell>
          <cell r="I218">
            <v>0</v>
          </cell>
        </row>
        <row r="219">
          <cell r="F219" t="str">
            <v/>
          </cell>
          <cell r="G219">
            <v>0</v>
          </cell>
          <cell r="H219">
            <v>0</v>
          </cell>
          <cell r="I219">
            <v>0</v>
          </cell>
        </row>
        <row r="220">
          <cell r="F220" t="str">
            <v/>
          </cell>
          <cell r="G220">
            <v>0</v>
          </cell>
          <cell r="H220">
            <v>0</v>
          </cell>
          <cell r="I220">
            <v>0</v>
          </cell>
        </row>
        <row r="221">
          <cell r="F221" t="str">
            <v/>
          </cell>
          <cell r="G221">
            <v>0</v>
          </cell>
          <cell r="H221">
            <v>0</v>
          </cell>
          <cell r="I221">
            <v>0</v>
          </cell>
        </row>
        <row r="222">
          <cell r="F222" t="str">
            <v/>
          </cell>
          <cell r="G222">
            <v>0</v>
          </cell>
          <cell r="H222">
            <v>0</v>
          </cell>
          <cell r="I222">
            <v>0</v>
          </cell>
        </row>
        <row r="223">
          <cell r="F223" t="str">
            <v/>
          </cell>
          <cell r="G223">
            <v>0</v>
          </cell>
          <cell r="H223">
            <v>0</v>
          </cell>
          <cell r="I223">
            <v>0</v>
          </cell>
        </row>
        <row r="224">
          <cell r="F224" t="str">
            <v/>
          </cell>
          <cell r="G224">
            <v>0</v>
          </cell>
          <cell r="H224">
            <v>0</v>
          </cell>
          <cell r="I224">
            <v>0</v>
          </cell>
        </row>
        <row r="225">
          <cell r="F225" t="str">
            <v/>
          </cell>
          <cell r="G225">
            <v>0</v>
          </cell>
          <cell r="H225">
            <v>0</v>
          </cell>
          <cell r="I225">
            <v>0</v>
          </cell>
        </row>
        <row r="226">
          <cell r="F226" t="str">
            <v/>
          </cell>
          <cell r="G226">
            <v>0</v>
          </cell>
          <cell r="H226">
            <v>0</v>
          </cell>
          <cell r="I226">
            <v>0</v>
          </cell>
        </row>
        <row r="227">
          <cell r="F227" t="str">
            <v/>
          </cell>
          <cell r="G227">
            <v>0</v>
          </cell>
          <cell r="H227">
            <v>0</v>
          </cell>
          <cell r="I227">
            <v>0</v>
          </cell>
        </row>
        <row r="228">
          <cell r="F228" t="str">
            <v/>
          </cell>
          <cell r="G228">
            <v>0</v>
          </cell>
          <cell r="H228">
            <v>0</v>
          </cell>
          <cell r="I228">
            <v>0</v>
          </cell>
        </row>
        <row r="229">
          <cell r="F229" t="str">
            <v/>
          </cell>
          <cell r="G229">
            <v>0</v>
          </cell>
          <cell r="H229">
            <v>0</v>
          </cell>
          <cell r="I229">
            <v>0</v>
          </cell>
        </row>
        <row r="230">
          <cell r="F230" t="str">
            <v/>
          </cell>
          <cell r="G230">
            <v>0</v>
          </cell>
          <cell r="H230">
            <v>0</v>
          </cell>
          <cell r="I230">
            <v>0</v>
          </cell>
        </row>
        <row r="231">
          <cell r="F231" t="str">
            <v/>
          </cell>
          <cell r="G231">
            <v>0</v>
          </cell>
          <cell r="H231">
            <v>0</v>
          </cell>
          <cell r="I231">
            <v>0</v>
          </cell>
        </row>
        <row r="232">
          <cell r="F232" t="str">
            <v/>
          </cell>
          <cell r="G232">
            <v>0</v>
          </cell>
          <cell r="H232">
            <v>0</v>
          </cell>
          <cell r="I232">
            <v>0</v>
          </cell>
        </row>
        <row r="233">
          <cell r="F233" t="str">
            <v/>
          </cell>
          <cell r="G233">
            <v>0</v>
          </cell>
          <cell r="H233">
            <v>0</v>
          </cell>
          <cell r="I233">
            <v>0</v>
          </cell>
        </row>
        <row r="234">
          <cell r="F234" t="str">
            <v/>
          </cell>
          <cell r="G234">
            <v>0</v>
          </cell>
          <cell r="H234">
            <v>0</v>
          </cell>
          <cell r="I234">
            <v>0</v>
          </cell>
        </row>
        <row r="235">
          <cell r="F235" t="str">
            <v/>
          </cell>
          <cell r="G235">
            <v>0</v>
          </cell>
          <cell r="H235">
            <v>0</v>
          </cell>
          <cell r="I235">
            <v>0</v>
          </cell>
        </row>
        <row r="236">
          <cell r="F236" t="str">
            <v/>
          </cell>
          <cell r="G236">
            <v>0</v>
          </cell>
          <cell r="H236">
            <v>0</v>
          </cell>
          <cell r="I236">
            <v>0</v>
          </cell>
        </row>
        <row r="237">
          <cell r="F237" t="str">
            <v/>
          </cell>
          <cell r="G237">
            <v>0</v>
          </cell>
          <cell r="H237">
            <v>0</v>
          </cell>
          <cell r="I237">
            <v>0</v>
          </cell>
        </row>
        <row r="238">
          <cell r="F238" t="str">
            <v/>
          </cell>
          <cell r="G238">
            <v>0</v>
          </cell>
          <cell r="H238">
            <v>0</v>
          </cell>
          <cell r="I238">
            <v>0</v>
          </cell>
        </row>
        <row r="239">
          <cell r="F239" t="str">
            <v/>
          </cell>
          <cell r="G239">
            <v>0</v>
          </cell>
          <cell r="H239">
            <v>0</v>
          </cell>
          <cell r="I239">
            <v>0</v>
          </cell>
        </row>
        <row r="240">
          <cell r="F240" t="str">
            <v/>
          </cell>
          <cell r="G240">
            <v>0</v>
          </cell>
          <cell r="H240">
            <v>0</v>
          </cell>
          <cell r="I240">
            <v>0</v>
          </cell>
        </row>
        <row r="241">
          <cell r="F241" t="str">
            <v/>
          </cell>
          <cell r="G241">
            <v>0</v>
          </cell>
          <cell r="H241">
            <v>0</v>
          </cell>
          <cell r="I241">
            <v>0</v>
          </cell>
        </row>
        <row r="242">
          <cell r="F242" t="str">
            <v/>
          </cell>
          <cell r="G242">
            <v>0</v>
          </cell>
          <cell r="H242">
            <v>0</v>
          </cell>
          <cell r="I242">
            <v>0</v>
          </cell>
        </row>
        <row r="243">
          <cell r="F243" t="str">
            <v/>
          </cell>
          <cell r="G243">
            <v>0</v>
          </cell>
          <cell r="H243">
            <v>0</v>
          </cell>
          <cell r="I243">
            <v>0</v>
          </cell>
        </row>
        <row r="244">
          <cell r="F244" t="str">
            <v/>
          </cell>
          <cell r="G244">
            <v>0</v>
          </cell>
          <cell r="H244">
            <v>0</v>
          </cell>
          <cell r="I244">
            <v>0</v>
          </cell>
        </row>
        <row r="245">
          <cell r="F245" t="str">
            <v/>
          </cell>
          <cell r="G245">
            <v>0</v>
          </cell>
          <cell r="H245">
            <v>0</v>
          </cell>
          <cell r="I245">
            <v>0</v>
          </cell>
        </row>
        <row r="246">
          <cell r="F246" t="str">
            <v/>
          </cell>
          <cell r="G246">
            <v>0</v>
          </cell>
          <cell r="H246">
            <v>0</v>
          </cell>
          <cell r="I246">
            <v>0</v>
          </cell>
        </row>
        <row r="247">
          <cell r="F247" t="str">
            <v/>
          </cell>
          <cell r="G247">
            <v>0</v>
          </cell>
          <cell r="H247">
            <v>0</v>
          </cell>
          <cell r="I247">
            <v>0</v>
          </cell>
        </row>
        <row r="248">
          <cell r="F248" t="str">
            <v/>
          </cell>
          <cell r="G248">
            <v>0</v>
          </cell>
          <cell r="H248">
            <v>0</v>
          </cell>
          <cell r="I248">
            <v>0</v>
          </cell>
        </row>
        <row r="249">
          <cell r="F249" t="str">
            <v/>
          </cell>
          <cell r="G249">
            <v>0</v>
          </cell>
          <cell r="H249">
            <v>0</v>
          </cell>
          <cell r="I249">
            <v>0</v>
          </cell>
        </row>
        <row r="250">
          <cell r="F250" t="str">
            <v/>
          </cell>
          <cell r="G250">
            <v>0</v>
          </cell>
          <cell r="H250">
            <v>0</v>
          </cell>
          <cell r="I250">
            <v>0</v>
          </cell>
        </row>
        <row r="251">
          <cell r="F251" t="str">
            <v/>
          </cell>
          <cell r="G251">
            <v>0</v>
          </cell>
          <cell r="H251">
            <v>0</v>
          </cell>
          <cell r="I251">
            <v>0</v>
          </cell>
        </row>
        <row r="252">
          <cell r="F252" t="str">
            <v/>
          </cell>
          <cell r="G252">
            <v>0</v>
          </cell>
          <cell r="H252">
            <v>0</v>
          </cell>
          <cell r="I252">
            <v>0</v>
          </cell>
        </row>
        <row r="253">
          <cell r="F253" t="str">
            <v/>
          </cell>
          <cell r="G253">
            <v>0</v>
          </cell>
          <cell r="H253">
            <v>0</v>
          </cell>
          <cell r="I253">
            <v>0</v>
          </cell>
        </row>
        <row r="254">
          <cell r="F254" t="str">
            <v/>
          </cell>
          <cell r="G254">
            <v>0</v>
          </cell>
          <cell r="H254">
            <v>0</v>
          </cell>
          <cell r="I254">
            <v>0</v>
          </cell>
        </row>
        <row r="255">
          <cell r="F255" t="str">
            <v/>
          </cell>
          <cell r="G255">
            <v>0</v>
          </cell>
          <cell r="H255">
            <v>0</v>
          </cell>
          <cell r="I255">
            <v>0</v>
          </cell>
        </row>
        <row r="256">
          <cell r="F256" t="str">
            <v/>
          </cell>
          <cell r="G256">
            <v>0</v>
          </cell>
          <cell r="H256">
            <v>0</v>
          </cell>
          <cell r="I256">
            <v>0</v>
          </cell>
        </row>
        <row r="257">
          <cell r="F257" t="str">
            <v/>
          </cell>
          <cell r="G257">
            <v>0</v>
          </cell>
          <cell r="H257">
            <v>0</v>
          </cell>
          <cell r="I257">
            <v>0</v>
          </cell>
        </row>
        <row r="258">
          <cell r="F258" t="str">
            <v/>
          </cell>
          <cell r="G258">
            <v>0</v>
          </cell>
          <cell r="H258">
            <v>0</v>
          </cell>
          <cell r="I258">
            <v>0</v>
          </cell>
        </row>
        <row r="259">
          <cell r="F259" t="str">
            <v/>
          </cell>
          <cell r="G259">
            <v>0</v>
          </cell>
          <cell r="H259">
            <v>0</v>
          </cell>
          <cell r="I259">
            <v>0</v>
          </cell>
        </row>
        <row r="260">
          <cell r="F260" t="str">
            <v/>
          </cell>
          <cell r="G260">
            <v>0</v>
          </cell>
          <cell r="H260">
            <v>0</v>
          </cell>
          <cell r="I260">
            <v>0</v>
          </cell>
        </row>
        <row r="261">
          <cell r="F261" t="str">
            <v/>
          </cell>
          <cell r="G261">
            <v>0</v>
          </cell>
          <cell r="H261">
            <v>0</v>
          </cell>
          <cell r="I261">
            <v>0</v>
          </cell>
        </row>
        <row r="262">
          <cell r="F262" t="str">
            <v/>
          </cell>
          <cell r="G262">
            <v>0</v>
          </cell>
          <cell r="H262">
            <v>0</v>
          </cell>
          <cell r="I262">
            <v>0</v>
          </cell>
        </row>
        <row r="263">
          <cell r="F263" t="str">
            <v/>
          </cell>
          <cell r="G263">
            <v>0</v>
          </cell>
          <cell r="H263">
            <v>0</v>
          </cell>
          <cell r="I263">
            <v>0</v>
          </cell>
        </row>
        <row r="264">
          <cell r="F264" t="str">
            <v/>
          </cell>
          <cell r="G264">
            <v>0</v>
          </cell>
          <cell r="H264">
            <v>0</v>
          </cell>
          <cell r="I264">
            <v>0</v>
          </cell>
        </row>
        <row r="265">
          <cell r="F265" t="str">
            <v/>
          </cell>
          <cell r="G265">
            <v>0</v>
          </cell>
          <cell r="H265">
            <v>0</v>
          </cell>
          <cell r="I265">
            <v>0</v>
          </cell>
        </row>
        <row r="266">
          <cell r="F266" t="str">
            <v/>
          </cell>
          <cell r="G266">
            <v>0</v>
          </cell>
          <cell r="H266">
            <v>0</v>
          </cell>
          <cell r="I266">
            <v>0</v>
          </cell>
        </row>
        <row r="267">
          <cell r="F267" t="str">
            <v/>
          </cell>
          <cell r="G267">
            <v>0</v>
          </cell>
          <cell r="H267">
            <v>0</v>
          </cell>
          <cell r="I267">
            <v>0</v>
          </cell>
        </row>
        <row r="268">
          <cell r="F268" t="str">
            <v/>
          </cell>
          <cell r="G268">
            <v>0</v>
          </cell>
          <cell r="H268">
            <v>0</v>
          </cell>
          <cell r="I268">
            <v>0</v>
          </cell>
        </row>
        <row r="269">
          <cell r="F269" t="str">
            <v/>
          </cell>
          <cell r="G269">
            <v>0</v>
          </cell>
          <cell r="H269">
            <v>0</v>
          </cell>
          <cell r="I269">
            <v>0</v>
          </cell>
        </row>
        <row r="270">
          <cell r="F270" t="str">
            <v/>
          </cell>
          <cell r="G270">
            <v>0</v>
          </cell>
          <cell r="H270">
            <v>0</v>
          </cell>
          <cell r="I270">
            <v>0</v>
          </cell>
        </row>
        <row r="271">
          <cell r="F271" t="str">
            <v/>
          </cell>
          <cell r="G271">
            <v>0</v>
          </cell>
          <cell r="H271">
            <v>0</v>
          </cell>
          <cell r="I271">
            <v>0</v>
          </cell>
        </row>
        <row r="272">
          <cell r="F272" t="str">
            <v/>
          </cell>
          <cell r="G272">
            <v>0</v>
          </cell>
          <cell r="H272">
            <v>0</v>
          </cell>
          <cell r="I272">
            <v>0</v>
          </cell>
        </row>
        <row r="273">
          <cell r="F273" t="str">
            <v/>
          </cell>
          <cell r="G273">
            <v>0</v>
          </cell>
          <cell r="H273">
            <v>0</v>
          </cell>
          <cell r="I273">
            <v>0</v>
          </cell>
        </row>
        <row r="274">
          <cell r="F274" t="str">
            <v/>
          </cell>
          <cell r="G274">
            <v>0</v>
          </cell>
          <cell r="H274">
            <v>0</v>
          </cell>
          <cell r="I274">
            <v>0</v>
          </cell>
        </row>
        <row r="275">
          <cell r="F275" t="str">
            <v/>
          </cell>
          <cell r="G275">
            <v>0</v>
          </cell>
          <cell r="H275">
            <v>0</v>
          </cell>
          <cell r="I275">
            <v>0</v>
          </cell>
        </row>
        <row r="276">
          <cell r="F276" t="str">
            <v/>
          </cell>
          <cell r="G276">
            <v>0</v>
          </cell>
          <cell r="H276">
            <v>0</v>
          </cell>
          <cell r="I276">
            <v>0</v>
          </cell>
        </row>
        <row r="277">
          <cell r="F277" t="str">
            <v/>
          </cell>
          <cell r="G277">
            <v>0</v>
          </cell>
          <cell r="H277">
            <v>0</v>
          </cell>
          <cell r="I277">
            <v>0</v>
          </cell>
        </row>
        <row r="278">
          <cell r="F278" t="str">
            <v/>
          </cell>
          <cell r="G278">
            <v>0</v>
          </cell>
          <cell r="H278">
            <v>0</v>
          </cell>
          <cell r="I278">
            <v>0</v>
          </cell>
        </row>
        <row r="279">
          <cell r="F279" t="str">
            <v/>
          </cell>
          <cell r="G279">
            <v>0</v>
          </cell>
          <cell r="H279">
            <v>0</v>
          </cell>
          <cell r="I279">
            <v>0</v>
          </cell>
        </row>
        <row r="280">
          <cell r="F280" t="str">
            <v/>
          </cell>
          <cell r="G280">
            <v>0</v>
          </cell>
          <cell r="H280">
            <v>0</v>
          </cell>
          <cell r="I280">
            <v>0</v>
          </cell>
        </row>
        <row r="281">
          <cell r="F281" t="str">
            <v/>
          </cell>
          <cell r="G281">
            <v>0</v>
          </cell>
          <cell r="H281">
            <v>0</v>
          </cell>
          <cell r="I281">
            <v>0</v>
          </cell>
        </row>
        <row r="282">
          <cell r="F282" t="str">
            <v/>
          </cell>
          <cell r="G282">
            <v>0</v>
          </cell>
          <cell r="H282">
            <v>0</v>
          </cell>
          <cell r="I282">
            <v>0</v>
          </cell>
        </row>
        <row r="283">
          <cell r="F283" t="str">
            <v/>
          </cell>
          <cell r="G283">
            <v>0</v>
          </cell>
          <cell r="H283">
            <v>0</v>
          </cell>
          <cell r="I283">
            <v>0</v>
          </cell>
        </row>
        <row r="284">
          <cell r="F284" t="str">
            <v/>
          </cell>
          <cell r="G284">
            <v>0</v>
          </cell>
          <cell r="H284">
            <v>0</v>
          </cell>
          <cell r="I284">
            <v>0</v>
          </cell>
        </row>
        <row r="285">
          <cell r="F285" t="str">
            <v/>
          </cell>
          <cell r="G285">
            <v>0</v>
          </cell>
          <cell r="H285">
            <v>0</v>
          </cell>
          <cell r="I285">
            <v>0</v>
          </cell>
        </row>
        <row r="286">
          <cell r="F286" t="str">
            <v/>
          </cell>
          <cell r="G286">
            <v>0</v>
          </cell>
          <cell r="H286">
            <v>0</v>
          </cell>
          <cell r="I286">
            <v>0</v>
          </cell>
        </row>
        <row r="287">
          <cell r="F287" t="str">
            <v/>
          </cell>
          <cell r="G287">
            <v>0</v>
          </cell>
          <cell r="H287">
            <v>0</v>
          </cell>
          <cell r="I287">
            <v>0</v>
          </cell>
        </row>
        <row r="288">
          <cell r="F288" t="str">
            <v/>
          </cell>
          <cell r="G288">
            <v>0</v>
          </cell>
          <cell r="H288">
            <v>0</v>
          </cell>
          <cell r="I288">
            <v>0</v>
          </cell>
        </row>
        <row r="289">
          <cell r="F289" t="str">
            <v/>
          </cell>
          <cell r="G289">
            <v>0</v>
          </cell>
          <cell r="H289">
            <v>0</v>
          </cell>
          <cell r="I289">
            <v>0</v>
          </cell>
        </row>
        <row r="290">
          <cell r="F290" t="str">
            <v/>
          </cell>
          <cell r="G290">
            <v>0</v>
          </cell>
          <cell r="H290">
            <v>0</v>
          </cell>
          <cell r="I290">
            <v>0</v>
          </cell>
        </row>
        <row r="291">
          <cell r="F291" t="str">
            <v/>
          </cell>
          <cell r="G291">
            <v>0</v>
          </cell>
          <cell r="H291">
            <v>0</v>
          </cell>
          <cell r="I291">
            <v>0</v>
          </cell>
        </row>
        <row r="292">
          <cell r="F292" t="str">
            <v/>
          </cell>
          <cell r="G292">
            <v>0</v>
          </cell>
          <cell r="H292">
            <v>0</v>
          </cell>
          <cell r="I292">
            <v>0</v>
          </cell>
        </row>
        <row r="293">
          <cell r="F293" t="str">
            <v/>
          </cell>
          <cell r="G293">
            <v>0</v>
          </cell>
          <cell r="H293">
            <v>0</v>
          </cell>
          <cell r="I293">
            <v>0</v>
          </cell>
        </row>
        <row r="294">
          <cell r="F294" t="str">
            <v/>
          </cell>
          <cell r="G294">
            <v>0</v>
          </cell>
          <cell r="H294">
            <v>0</v>
          </cell>
          <cell r="I294">
            <v>0</v>
          </cell>
        </row>
        <row r="295">
          <cell r="F295" t="str">
            <v/>
          </cell>
          <cell r="G295">
            <v>0</v>
          </cell>
          <cell r="H295">
            <v>0</v>
          </cell>
          <cell r="I295">
            <v>0</v>
          </cell>
        </row>
        <row r="296">
          <cell r="F296" t="str">
            <v/>
          </cell>
          <cell r="G296">
            <v>0</v>
          </cell>
          <cell r="H296">
            <v>0</v>
          </cell>
          <cell r="I296">
            <v>0</v>
          </cell>
        </row>
        <row r="297">
          <cell r="F297" t="str">
            <v/>
          </cell>
          <cell r="G297">
            <v>0</v>
          </cell>
          <cell r="H297">
            <v>0</v>
          </cell>
          <cell r="I297">
            <v>0</v>
          </cell>
        </row>
        <row r="298">
          <cell r="F298" t="str">
            <v/>
          </cell>
          <cell r="G298">
            <v>0</v>
          </cell>
          <cell r="H298">
            <v>0</v>
          </cell>
          <cell r="I298">
            <v>0</v>
          </cell>
        </row>
        <row r="299">
          <cell r="F299" t="str">
            <v/>
          </cell>
          <cell r="G299">
            <v>0</v>
          </cell>
          <cell r="H299">
            <v>0</v>
          </cell>
          <cell r="I299">
            <v>0</v>
          </cell>
        </row>
        <row r="300">
          <cell r="F300" t="str">
            <v/>
          </cell>
          <cell r="G300">
            <v>0</v>
          </cell>
          <cell r="H300">
            <v>0</v>
          </cell>
          <cell r="I300">
            <v>0</v>
          </cell>
        </row>
        <row r="301">
          <cell r="F301" t="str">
            <v/>
          </cell>
          <cell r="G301">
            <v>0</v>
          </cell>
          <cell r="H301">
            <v>0</v>
          </cell>
          <cell r="I301">
            <v>0</v>
          </cell>
        </row>
        <row r="302">
          <cell r="F302" t="str">
            <v/>
          </cell>
          <cell r="G302">
            <v>0</v>
          </cell>
          <cell r="H302">
            <v>0</v>
          </cell>
          <cell r="I302">
            <v>0</v>
          </cell>
        </row>
        <row r="303">
          <cell r="F303" t="str">
            <v/>
          </cell>
          <cell r="G303">
            <v>0</v>
          </cell>
          <cell r="H303">
            <v>0</v>
          </cell>
          <cell r="I303">
            <v>0</v>
          </cell>
        </row>
        <row r="304">
          <cell r="F304" t="str">
            <v/>
          </cell>
          <cell r="G304">
            <v>0</v>
          </cell>
          <cell r="H304">
            <v>0</v>
          </cell>
          <cell r="I304">
            <v>0</v>
          </cell>
        </row>
        <row r="305">
          <cell r="F305" t="str">
            <v/>
          </cell>
          <cell r="G305">
            <v>0</v>
          </cell>
          <cell r="H305">
            <v>0</v>
          </cell>
          <cell r="I305">
            <v>0</v>
          </cell>
        </row>
        <row r="306">
          <cell r="F306" t="str">
            <v/>
          </cell>
          <cell r="G306">
            <v>0</v>
          </cell>
          <cell r="H306">
            <v>0</v>
          </cell>
          <cell r="I306">
            <v>0</v>
          </cell>
        </row>
        <row r="307">
          <cell r="F307" t="str">
            <v/>
          </cell>
          <cell r="G307">
            <v>0</v>
          </cell>
          <cell r="H307">
            <v>0</v>
          </cell>
          <cell r="I307">
            <v>0</v>
          </cell>
        </row>
        <row r="308">
          <cell r="F308" t="str">
            <v/>
          </cell>
          <cell r="G308">
            <v>0</v>
          </cell>
          <cell r="H308">
            <v>0</v>
          </cell>
          <cell r="I308">
            <v>0</v>
          </cell>
        </row>
        <row r="309">
          <cell r="F309" t="str">
            <v/>
          </cell>
          <cell r="G309">
            <v>0</v>
          </cell>
          <cell r="H309">
            <v>0</v>
          </cell>
          <cell r="I309">
            <v>0</v>
          </cell>
        </row>
        <row r="310">
          <cell r="F310" t="str">
            <v/>
          </cell>
          <cell r="G310">
            <v>0</v>
          </cell>
          <cell r="H310">
            <v>0</v>
          </cell>
          <cell r="I310">
            <v>0</v>
          </cell>
        </row>
        <row r="311">
          <cell r="F311" t="str">
            <v/>
          </cell>
          <cell r="G311">
            <v>0</v>
          </cell>
          <cell r="H311">
            <v>0</v>
          </cell>
          <cell r="I311">
            <v>0</v>
          </cell>
        </row>
        <row r="312">
          <cell r="F312" t="str">
            <v/>
          </cell>
          <cell r="G312">
            <v>0</v>
          </cell>
          <cell r="H312">
            <v>0</v>
          </cell>
          <cell r="I312">
            <v>0</v>
          </cell>
        </row>
        <row r="313">
          <cell r="F313" t="str">
            <v/>
          </cell>
          <cell r="G313">
            <v>0</v>
          </cell>
          <cell r="H313">
            <v>0</v>
          </cell>
          <cell r="I313">
            <v>0</v>
          </cell>
        </row>
        <row r="314">
          <cell r="F314" t="str">
            <v/>
          </cell>
          <cell r="G314">
            <v>0</v>
          </cell>
          <cell r="H314">
            <v>0</v>
          </cell>
          <cell r="I314">
            <v>0</v>
          </cell>
        </row>
        <row r="315">
          <cell r="F315" t="str">
            <v/>
          </cell>
          <cell r="G315">
            <v>0</v>
          </cell>
          <cell r="H315">
            <v>0</v>
          </cell>
          <cell r="I315">
            <v>0</v>
          </cell>
        </row>
        <row r="316">
          <cell r="F316" t="str">
            <v/>
          </cell>
          <cell r="G316">
            <v>0</v>
          </cell>
          <cell r="H316">
            <v>0</v>
          </cell>
          <cell r="I316">
            <v>0</v>
          </cell>
        </row>
        <row r="317">
          <cell r="F317" t="str">
            <v/>
          </cell>
          <cell r="G317">
            <v>0</v>
          </cell>
          <cell r="H317">
            <v>0</v>
          </cell>
          <cell r="I317">
            <v>0</v>
          </cell>
        </row>
        <row r="318">
          <cell r="F318" t="str">
            <v/>
          </cell>
          <cell r="G318">
            <v>0</v>
          </cell>
          <cell r="H318">
            <v>0</v>
          </cell>
          <cell r="I318">
            <v>0</v>
          </cell>
        </row>
        <row r="319">
          <cell r="F319" t="str">
            <v/>
          </cell>
          <cell r="G319">
            <v>0</v>
          </cell>
          <cell r="H319">
            <v>0</v>
          </cell>
          <cell r="I319">
            <v>0</v>
          </cell>
        </row>
        <row r="320">
          <cell r="F320" t="str">
            <v/>
          </cell>
          <cell r="G320">
            <v>0</v>
          </cell>
          <cell r="H320">
            <v>0</v>
          </cell>
          <cell r="I320">
            <v>0</v>
          </cell>
        </row>
        <row r="321">
          <cell r="F321" t="str">
            <v/>
          </cell>
          <cell r="G321">
            <v>0</v>
          </cell>
          <cell r="H321">
            <v>0</v>
          </cell>
          <cell r="I321">
            <v>0</v>
          </cell>
        </row>
        <row r="322">
          <cell r="F322" t="str">
            <v/>
          </cell>
          <cell r="G322">
            <v>0</v>
          </cell>
          <cell r="H322">
            <v>0</v>
          </cell>
          <cell r="I322">
            <v>0</v>
          </cell>
        </row>
        <row r="323">
          <cell r="F323" t="str">
            <v/>
          </cell>
          <cell r="G323">
            <v>0</v>
          </cell>
          <cell r="H323">
            <v>0</v>
          </cell>
          <cell r="I323">
            <v>0</v>
          </cell>
        </row>
        <row r="324">
          <cell r="F324" t="str">
            <v/>
          </cell>
          <cell r="G324">
            <v>0</v>
          </cell>
          <cell r="H324">
            <v>0</v>
          </cell>
          <cell r="I324">
            <v>0</v>
          </cell>
        </row>
        <row r="325">
          <cell r="F325" t="str">
            <v/>
          </cell>
          <cell r="G325">
            <v>0</v>
          </cell>
          <cell r="H325">
            <v>0</v>
          </cell>
          <cell r="I325">
            <v>0</v>
          </cell>
        </row>
        <row r="326">
          <cell r="F326" t="str">
            <v/>
          </cell>
          <cell r="G326">
            <v>0</v>
          </cell>
          <cell r="H326">
            <v>0</v>
          </cell>
          <cell r="I326">
            <v>0</v>
          </cell>
        </row>
        <row r="327">
          <cell r="F327" t="str">
            <v/>
          </cell>
          <cell r="G327">
            <v>0</v>
          </cell>
          <cell r="H327">
            <v>0</v>
          </cell>
          <cell r="I327">
            <v>0</v>
          </cell>
        </row>
        <row r="328">
          <cell r="F328" t="str">
            <v/>
          </cell>
          <cell r="G328">
            <v>0</v>
          </cell>
          <cell r="H328">
            <v>0</v>
          </cell>
          <cell r="I328">
            <v>0</v>
          </cell>
        </row>
        <row r="329">
          <cell r="F329" t="str">
            <v/>
          </cell>
          <cell r="G329">
            <v>0</v>
          </cell>
          <cell r="H329">
            <v>0</v>
          </cell>
          <cell r="I329">
            <v>0</v>
          </cell>
        </row>
        <row r="330">
          <cell r="F330" t="str">
            <v/>
          </cell>
          <cell r="G330">
            <v>0</v>
          </cell>
          <cell r="H330">
            <v>0</v>
          </cell>
          <cell r="I330">
            <v>0</v>
          </cell>
        </row>
        <row r="331">
          <cell r="F331" t="str">
            <v/>
          </cell>
          <cell r="G331">
            <v>0</v>
          </cell>
          <cell r="H331">
            <v>0</v>
          </cell>
          <cell r="I331">
            <v>0</v>
          </cell>
        </row>
        <row r="332">
          <cell r="F332" t="str">
            <v/>
          </cell>
          <cell r="G332">
            <v>0</v>
          </cell>
          <cell r="H332">
            <v>0</v>
          </cell>
          <cell r="I332">
            <v>0</v>
          </cell>
        </row>
        <row r="333">
          <cell r="F333" t="str">
            <v/>
          </cell>
          <cell r="G333">
            <v>0</v>
          </cell>
          <cell r="H333">
            <v>0</v>
          </cell>
          <cell r="I333">
            <v>0</v>
          </cell>
        </row>
        <row r="334">
          <cell r="F334" t="str">
            <v/>
          </cell>
          <cell r="G334">
            <v>0</v>
          </cell>
          <cell r="H334">
            <v>0</v>
          </cell>
          <cell r="I334">
            <v>0</v>
          </cell>
        </row>
        <row r="335">
          <cell r="F335" t="str">
            <v/>
          </cell>
          <cell r="G335">
            <v>0</v>
          </cell>
          <cell r="H335">
            <v>0</v>
          </cell>
          <cell r="I335">
            <v>0</v>
          </cell>
        </row>
        <row r="336">
          <cell r="F336" t="str">
            <v/>
          </cell>
          <cell r="G336">
            <v>0</v>
          </cell>
          <cell r="H336">
            <v>0</v>
          </cell>
          <cell r="I336">
            <v>0</v>
          </cell>
        </row>
        <row r="337">
          <cell r="F337" t="str">
            <v/>
          </cell>
          <cell r="G337">
            <v>0</v>
          </cell>
          <cell r="H337">
            <v>0</v>
          </cell>
          <cell r="I337">
            <v>0</v>
          </cell>
        </row>
        <row r="338">
          <cell r="F338" t="str">
            <v/>
          </cell>
          <cell r="G338">
            <v>0</v>
          </cell>
          <cell r="H338">
            <v>0</v>
          </cell>
          <cell r="I338">
            <v>0</v>
          </cell>
        </row>
        <row r="339">
          <cell r="F339" t="str">
            <v/>
          </cell>
          <cell r="G339">
            <v>0</v>
          </cell>
          <cell r="H339">
            <v>0</v>
          </cell>
          <cell r="I339">
            <v>0</v>
          </cell>
        </row>
        <row r="340">
          <cell r="F340" t="str">
            <v/>
          </cell>
          <cell r="G340">
            <v>0</v>
          </cell>
          <cell r="H340">
            <v>0</v>
          </cell>
          <cell r="I340">
            <v>0</v>
          </cell>
        </row>
        <row r="341">
          <cell r="F341" t="str">
            <v/>
          </cell>
          <cell r="G341">
            <v>0</v>
          </cell>
          <cell r="H341">
            <v>0</v>
          </cell>
          <cell r="I341">
            <v>0</v>
          </cell>
        </row>
        <row r="342">
          <cell r="F342" t="str">
            <v/>
          </cell>
          <cell r="G342">
            <v>0</v>
          </cell>
          <cell r="H342">
            <v>0</v>
          </cell>
          <cell r="I342">
            <v>0</v>
          </cell>
        </row>
        <row r="343">
          <cell r="F343" t="str">
            <v/>
          </cell>
          <cell r="G343">
            <v>0</v>
          </cell>
          <cell r="H343">
            <v>0</v>
          </cell>
          <cell r="I343">
            <v>0</v>
          </cell>
        </row>
        <row r="344">
          <cell r="F344" t="str">
            <v/>
          </cell>
          <cell r="G344">
            <v>0</v>
          </cell>
          <cell r="H344">
            <v>0</v>
          </cell>
          <cell r="I344">
            <v>0</v>
          </cell>
        </row>
        <row r="345">
          <cell r="F345" t="str">
            <v/>
          </cell>
          <cell r="G345">
            <v>0</v>
          </cell>
          <cell r="H345">
            <v>0</v>
          </cell>
          <cell r="I345">
            <v>0</v>
          </cell>
        </row>
        <row r="346">
          <cell r="F346" t="str">
            <v/>
          </cell>
          <cell r="G346">
            <v>0</v>
          </cell>
          <cell r="H346">
            <v>0</v>
          </cell>
          <cell r="I346">
            <v>0</v>
          </cell>
        </row>
        <row r="347">
          <cell r="F347" t="str">
            <v/>
          </cell>
          <cell r="G347">
            <v>0</v>
          </cell>
          <cell r="H347">
            <v>0</v>
          </cell>
          <cell r="I347">
            <v>0</v>
          </cell>
        </row>
        <row r="348">
          <cell r="F348" t="str">
            <v/>
          </cell>
          <cell r="G348">
            <v>0</v>
          </cell>
          <cell r="H348">
            <v>0</v>
          </cell>
          <cell r="I348">
            <v>0</v>
          </cell>
        </row>
        <row r="349">
          <cell r="F349" t="str">
            <v/>
          </cell>
          <cell r="G349">
            <v>0</v>
          </cell>
          <cell r="H349">
            <v>0</v>
          </cell>
          <cell r="I349">
            <v>0</v>
          </cell>
        </row>
        <row r="350">
          <cell r="F350" t="str">
            <v/>
          </cell>
          <cell r="G350">
            <v>0</v>
          </cell>
          <cell r="H350">
            <v>0</v>
          </cell>
          <cell r="I350">
            <v>0</v>
          </cell>
        </row>
        <row r="351">
          <cell r="F351" t="str">
            <v/>
          </cell>
          <cell r="G351">
            <v>0</v>
          </cell>
          <cell r="H351">
            <v>0</v>
          </cell>
          <cell r="I351">
            <v>0</v>
          </cell>
        </row>
        <row r="352">
          <cell r="F352" t="str">
            <v/>
          </cell>
          <cell r="G352">
            <v>0</v>
          </cell>
          <cell r="H352">
            <v>0</v>
          </cell>
          <cell r="I352">
            <v>0</v>
          </cell>
        </row>
        <row r="353">
          <cell r="F353" t="str">
            <v/>
          </cell>
          <cell r="G353">
            <v>0</v>
          </cell>
          <cell r="H353">
            <v>0</v>
          </cell>
          <cell r="I353">
            <v>0</v>
          </cell>
        </row>
        <row r="354">
          <cell r="F354" t="str">
            <v/>
          </cell>
          <cell r="G354">
            <v>0</v>
          </cell>
          <cell r="H354">
            <v>0</v>
          </cell>
          <cell r="I354">
            <v>0</v>
          </cell>
        </row>
        <row r="355">
          <cell r="F355" t="str">
            <v/>
          </cell>
          <cell r="G355">
            <v>0</v>
          </cell>
          <cell r="H355">
            <v>0</v>
          </cell>
          <cell r="I355">
            <v>0</v>
          </cell>
        </row>
        <row r="356">
          <cell r="F356" t="str">
            <v/>
          </cell>
          <cell r="G356">
            <v>0</v>
          </cell>
          <cell r="H356">
            <v>0</v>
          </cell>
          <cell r="I356">
            <v>0</v>
          </cell>
        </row>
        <row r="357">
          <cell r="F357" t="str">
            <v/>
          </cell>
          <cell r="G357">
            <v>0</v>
          </cell>
          <cell r="H357">
            <v>0</v>
          </cell>
          <cell r="I357">
            <v>0</v>
          </cell>
        </row>
        <row r="358">
          <cell r="F358" t="str">
            <v/>
          </cell>
          <cell r="G358">
            <v>0</v>
          </cell>
          <cell r="H358">
            <v>0</v>
          </cell>
          <cell r="I358">
            <v>0</v>
          </cell>
        </row>
        <row r="359">
          <cell r="F359" t="str">
            <v/>
          </cell>
          <cell r="G359">
            <v>0</v>
          </cell>
          <cell r="H359">
            <v>0</v>
          </cell>
          <cell r="I359">
            <v>0</v>
          </cell>
        </row>
        <row r="360">
          <cell r="F360" t="str">
            <v/>
          </cell>
          <cell r="G360">
            <v>0</v>
          </cell>
          <cell r="H360">
            <v>0</v>
          </cell>
          <cell r="I360">
            <v>0</v>
          </cell>
        </row>
        <row r="361">
          <cell r="F361" t="str">
            <v/>
          </cell>
          <cell r="G361">
            <v>0</v>
          </cell>
          <cell r="H361">
            <v>0</v>
          </cell>
          <cell r="I361">
            <v>0</v>
          </cell>
        </row>
        <row r="362">
          <cell r="F362" t="str">
            <v/>
          </cell>
          <cell r="G362">
            <v>0</v>
          </cell>
          <cell r="H362">
            <v>0</v>
          </cell>
          <cell r="I362">
            <v>0</v>
          </cell>
        </row>
        <row r="363">
          <cell r="F363" t="str">
            <v/>
          </cell>
          <cell r="G363">
            <v>0</v>
          </cell>
          <cell r="H363">
            <v>0</v>
          </cell>
          <cell r="I363">
            <v>0</v>
          </cell>
        </row>
        <row r="364">
          <cell r="F364" t="str">
            <v/>
          </cell>
          <cell r="G364">
            <v>0</v>
          </cell>
          <cell r="H364">
            <v>0</v>
          </cell>
          <cell r="I364">
            <v>0</v>
          </cell>
        </row>
        <row r="365">
          <cell r="F365" t="str">
            <v/>
          </cell>
          <cell r="G365">
            <v>0</v>
          </cell>
          <cell r="H365">
            <v>0</v>
          </cell>
          <cell r="I365">
            <v>0</v>
          </cell>
        </row>
        <row r="366">
          <cell r="F366" t="str">
            <v/>
          </cell>
          <cell r="G366">
            <v>0</v>
          </cell>
          <cell r="H366">
            <v>0</v>
          </cell>
          <cell r="I366">
            <v>0</v>
          </cell>
        </row>
        <row r="367">
          <cell r="F367" t="str">
            <v/>
          </cell>
          <cell r="G367">
            <v>0</v>
          </cell>
          <cell r="H367">
            <v>0</v>
          </cell>
          <cell r="I367">
            <v>0</v>
          </cell>
        </row>
        <row r="368">
          <cell r="F368" t="str">
            <v/>
          </cell>
          <cell r="G368">
            <v>0</v>
          </cell>
          <cell r="H368">
            <v>0</v>
          </cell>
          <cell r="I368">
            <v>0</v>
          </cell>
        </row>
        <row r="369">
          <cell r="F369" t="str">
            <v/>
          </cell>
          <cell r="G369">
            <v>0</v>
          </cell>
          <cell r="H369">
            <v>0</v>
          </cell>
          <cell r="I369">
            <v>0</v>
          </cell>
        </row>
        <row r="370">
          <cell r="F370" t="str">
            <v/>
          </cell>
          <cell r="G370">
            <v>0</v>
          </cell>
          <cell r="H370">
            <v>0</v>
          </cell>
          <cell r="I370">
            <v>0</v>
          </cell>
        </row>
        <row r="371">
          <cell r="F371" t="str">
            <v/>
          </cell>
          <cell r="G371">
            <v>0</v>
          </cell>
          <cell r="H371">
            <v>0</v>
          </cell>
          <cell r="I371">
            <v>0</v>
          </cell>
        </row>
        <row r="372">
          <cell r="F372" t="str">
            <v/>
          </cell>
          <cell r="G372">
            <v>0</v>
          </cell>
          <cell r="H372">
            <v>0</v>
          </cell>
          <cell r="I372">
            <v>0</v>
          </cell>
        </row>
        <row r="373">
          <cell r="F373" t="str">
            <v/>
          </cell>
          <cell r="G373">
            <v>0</v>
          </cell>
          <cell r="H373">
            <v>0</v>
          </cell>
          <cell r="I373">
            <v>0</v>
          </cell>
        </row>
        <row r="374">
          <cell r="F374" t="str">
            <v/>
          </cell>
          <cell r="G374">
            <v>0</v>
          </cell>
          <cell r="H374">
            <v>0</v>
          </cell>
          <cell r="I374">
            <v>0</v>
          </cell>
        </row>
        <row r="375">
          <cell r="F375" t="str">
            <v/>
          </cell>
          <cell r="G375">
            <v>0</v>
          </cell>
          <cell r="H375">
            <v>0</v>
          </cell>
          <cell r="I375">
            <v>0</v>
          </cell>
        </row>
        <row r="376">
          <cell r="F376" t="str">
            <v/>
          </cell>
          <cell r="G376">
            <v>0</v>
          </cell>
          <cell r="H376">
            <v>0</v>
          </cell>
          <cell r="I376">
            <v>0</v>
          </cell>
        </row>
        <row r="377">
          <cell r="F377" t="str">
            <v/>
          </cell>
          <cell r="G377">
            <v>0</v>
          </cell>
          <cell r="H377">
            <v>0</v>
          </cell>
          <cell r="I377">
            <v>0</v>
          </cell>
        </row>
        <row r="378">
          <cell r="F378" t="str">
            <v/>
          </cell>
          <cell r="G378">
            <v>0</v>
          </cell>
          <cell r="H378">
            <v>0</v>
          </cell>
          <cell r="I378">
            <v>0</v>
          </cell>
        </row>
        <row r="379">
          <cell r="F379" t="str">
            <v/>
          </cell>
          <cell r="G379">
            <v>0</v>
          </cell>
          <cell r="H379">
            <v>0</v>
          </cell>
          <cell r="I379">
            <v>0</v>
          </cell>
        </row>
        <row r="380">
          <cell r="F380" t="str">
            <v/>
          </cell>
          <cell r="G380">
            <v>0</v>
          </cell>
          <cell r="H380">
            <v>0</v>
          </cell>
          <cell r="I380">
            <v>0</v>
          </cell>
        </row>
        <row r="381">
          <cell r="F381" t="str">
            <v/>
          </cell>
          <cell r="G381">
            <v>0</v>
          </cell>
          <cell r="H381">
            <v>0</v>
          </cell>
          <cell r="I381">
            <v>0</v>
          </cell>
        </row>
        <row r="382">
          <cell r="F382" t="str">
            <v/>
          </cell>
          <cell r="G382">
            <v>0</v>
          </cell>
          <cell r="H382">
            <v>0</v>
          </cell>
          <cell r="I382">
            <v>0</v>
          </cell>
        </row>
        <row r="383">
          <cell r="F383" t="str">
            <v/>
          </cell>
          <cell r="G383">
            <v>0</v>
          </cell>
          <cell r="H383">
            <v>0</v>
          </cell>
          <cell r="I383">
            <v>0</v>
          </cell>
        </row>
        <row r="384">
          <cell r="F384" t="str">
            <v/>
          </cell>
          <cell r="G384">
            <v>0</v>
          </cell>
          <cell r="H384">
            <v>0</v>
          </cell>
          <cell r="I384">
            <v>0</v>
          </cell>
        </row>
        <row r="385">
          <cell r="F385" t="str">
            <v/>
          </cell>
          <cell r="G385">
            <v>0</v>
          </cell>
          <cell r="H385">
            <v>0</v>
          </cell>
          <cell r="I385">
            <v>0</v>
          </cell>
        </row>
        <row r="386">
          <cell r="F386" t="str">
            <v/>
          </cell>
          <cell r="G386">
            <v>0</v>
          </cell>
          <cell r="H386">
            <v>0</v>
          </cell>
          <cell r="I386">
            <v>0</v>
          </cell>
        </row>
        <row r="387">
          <cell r="F387" t="str">
            <v/>
          </cell>
          <cell r="G387">
            <v>0</v>
          </cell>
          <cell r="H387">
            <v>0</v>
          </cell>
          <cell r="I387">
            <v>0</v>
          </cell>
        </row>
        <row r="388">
          <cell r="F388" t="str">
            <v/>
          </cell>
          <cell r="G388">
            <v>0</v>
          </cell>
          <cell r="H388">
            <v>0</v>
          </cell>
          <cell r="I388">
            <v>0</v>
          </cell>
        </row>
        <row r="389">
          <cell r="F389" t="str">
            <v/>
          </cell>
          <cell r="G389">
            <v>0</v>
          </cell>
          <cell r="H389">
            <v>0</v>
          </cell>
          <cell r="I389">
            <v>0</v>
          </cell>
        </row>
        <row r="390">
          <cell r="F390" t="str">
            <v/>
          </cell>
          <cell r="G390">
            <v>0</v>
          </cell>
          <cell r="H390">
            <v>0</v>
          </cell>
          <cell r="I390">
            <v>0</v>
          </cell>
        </row>
        <row r="391">
          <cell r="F391" t="str">
            <v/>
          </cell>
          <cell r="G391">
            <v>0</v>
          </cell>
          <cell r="H391">
            <v>0</v>
          </cell>
          <cell r="I391">
            <v>0</v>
          </cell>
        </row>
        <row r="392">
          <cell r="F392" t="str">
            <v/>
          </cell>
          <cell r="G392">
            <v>0</v>
          </cell>
          <cell r="H392">
            <v>0</v>
          </cell>
          <cell r="I392">
            <v>0</v>
          </cell>
        </row>
        <row r="393">
          <cell r="F393" t="str">
            <v/>
          </cell>
          <cell r="G393">
            <v>0</v>
          </cell>
          <cell r="H393">
            <v>0</v>
          </cell>
          <cell r="I393">
            <v>0</v>
          </cell>
        </row>
        <row r="394">
          <cell r="F394" t="str">
            <v/>
          </cell>
          <cell r="G394">
            <v>0</v>
          </cell>
          <cell r="H394">
            <v>0</v>
          </cell>
          <cell r="I394">
            <v>0</v>
          </cell>
        </row>
        <row r="395">
          <cell r="F395" t="str">
            <v/>
          </cell>
          <cell r="G395">
            <v>0</v>
          </cell>
          <cell r="H395">
            <v>0</v>
          </cell>
          <cell r="I395">
            <v>0</v>
          </cell>
        </row>
        <row r="396">
          <cell r="F396" t="str">
            <v/>
          </cell>
          <cell r="G396">
            <v>0</v>
          </cell>
          <cell r="H396">
            <v>0</v>
          </cell>
          <cell r="I396">
            <v>0</v>
          </cell>
        </row>
        <row r="397">
          <cell r="F397" t="str">
            <v/>
          </cell>
          <cell r="G397">
            <v>0</v>
          </cell>
          <cell r="H397">
            <v>0</v>
          </cell>
          <cell r="I397">
            <v>0</v>
          </cell>
        </row>
        <row r="398">
          <cell r="F398" t="str">
            <v/>
          </cell>
          <cell r="G398">
            <v>0</v>
          </cell>
          <cell r="H398">
            <v>0</v>
          </cell>
          <cell r="I398">
            <v>0</v>
          </cell>
        </row>
        <row r="399">
          <cell r="F399" t="str">
            <v/>
          </cell>
          <cell r="G399">
            <v>0</v>
          </cell>
          <cell r="H399">
            <v>0</v>
          </cell>
          <cell r="I399">
            <v>0</v>
          </cell>
        </row>
        <row r="400">
          <cell r="F400" t="str">
            <v/>
          </cell>
          <cell r="G400">
            <v>0</v>
          </cell>
          <cell r="H400">
            <v>0</v>
          </cell>
          <cell r="I400">
            <v>0</v>
          </cell>
        </row>
        <row r="401">
          <cell r="F401" t="str">
            <v/>
          </cell>
          <cell r="G401">
            <v>0</v>
          </cell>
          <cell r="H401">
            <v>0</v>
          </cell>
          <cell r="I401">
            <v>0</v>
          </cell>
        </row>
        <row r="402">
          <cell r="F402" t="str">
            <v/>
          </cell>
          <cell r="G402">
            <v>0</v>
          </cell>
          <cell r="H402">
            <v>0</v>
          </cell>
          <cell r="I402">
            <v>0</v>
          </cell>
        </row>
        <row r="403">
          <cell r="F403" t="str">
            <v/>
          </cell>
          <cell r="G403">
            <v>0</v>
          </cell>
          <cell r="H403">
            <v>0</v>
          </cell>
          <cell r="I403">
            <v>0</v>
          </cell>
        </row>
        <row r="404">
          <cell r="F404" t="str">
            <v/>
          </cell>
          <cell r="G404">
            <v>0</v>
          </cell>
          <cell r="H404">
            <v>0</v>
          </cell>
          <cell r="I404">
            <v>0</v>
          </cell>
        </row>
        <row r="405">
          <cell r="F405" t="str">
            <v/>
          </cell>
          <cell r="G405">
            <v>0</v>
          </cell>
          <cell r="H405">
            <v>0</v>
          </cell>
          <cell r="I405">
            <v>0</v>
          </cell>
        </row>
        <row r="406">
          <cell r="F406" t="str">
            <v/>
          </cell>
          <cell r="G406">
            <v>0</v>
          </cell>
          <cell r="H406">
            <v>0</v>
          </cell>
          <cell r="I406">
            <v>0</v>
          </cell>
        </row>
        <row r="407">
          <cell r="F407" t="str">
            <v/>
          </cell>
          <cell r="G407">
            <v>0</v>
          </cell>
          <cell r="H407">
            <v>0</v>
          </cell>
          <cell r="I407">
            <v>0</v>
          </cell>
        </row>
        <row r="408">
          <cell r="F408" t="str">
            <v/>
          </cell>
          <cell r="G408">
            <v>0</v>
          </cell>
          <cell r="H408">
            <v>0</v>
          </cell>
          <cell r="I408">
            <v>0</v>
          </cell>
        </row>
        <row r="409">
          <cell r="F409" t="str">
            <v/>
          </cell>
          <cell r="G409">
            <v>0</v>
          </cell>
          <cell r="H409">
            <v>0</v>
          </cell>
          <cell r="I409">
            <v>0</v>
          </cell>
        </row>
        <row r="410">
          <cell r="F410" t="str">
            <v/>
          </cell>
          <cell r="G410">
            <v>0</v>
          </cell>
          <cell r="H410">
            <v>0</v>
          </cell>
          <cell r="I410">
            <v>0</v>
          </cell>
        </row>
        <row r="411">
          <cell r="F411" t="str">
            <v/>
          </cell>
          <cell r="G411">
            <v>0</v>
          </cell>
          <cell r="H411">
            <v>0</v>
          </cell>
          <cell r="I411">
            <v>0</v>
          </cell>
        </row>
        <row r="412">
          <cell r="F412" t="str">
            <v/>
          </cell>
          <cell r="G412">
            <v>0</v>
          </cell>
          <cell r="H412">
            <v>0</v>
          </cell>
          <cell r="I412">
            <v>0</v>
          </cell>
        </row>
        <row r="413">
          <cell r="F413" t="str">
            <v/>
          </cell>
          <cell r="G413">
            <v>0</v>
          </cell>
          <cell r="H413">
            <v>0</v>
          </cell>
          <cell r="I413">
            <v>0</v>
          </cell>
        </row>
        <row r="414">
          <cell r="F414" t="str">
            <v/>
          </cell>
          <cell r="G414">
            <v>0</v>
          </cell>
          <cell r="H414">
            <v>0</v>
          </cell>
          <cell r="I414">
            <v>0</v>
          </cell>
        </row>
        <row r="415">
          <cell r="F415" t="str">
            <v/>
          </cell>
          <cell r="G415">
            <v>0</v>
          </cell>
          <cell r="H415">
            <v>0</v>
          </cell>
          <cell r="I415">
            <v>0</v>
          </cell>
        </row>
        <row r="416">
          <cell r="F416" t="str">
            <v/>
          </cell>
          <cell r="G416">
            <v>0</v>
          </cell>
          <cell r="H416">
            <v>0</v>
          </cell>
          <cell r="I416">
            <v>0</v>
          </cell>
        </row>
        <row r="417">
          <cell r="F417" t="str">
            <v/>
          </cell>
          <cell r="G417">
            <v>0</v>
          </cell>
          <cell r="H417">
            <v>0</v>
          </cell>
          <cell r="I417">
            <v>0</v>
          </cell>
        </row>
        <row r="418">
          <cell r="F418" t="str">
            <v/>
          </cell>
          <cell r="G418">
            <v>0</v>
          </cell>
          <cell r="H418">
            <v>0</v>
          </cell>
          <cell r="I418">
            <v>0</v>
          </cell>
        </row>
        <row r="419">
          <cell r="F419" t="str">
            <v/>
          </cell>
          <cell r="G419">
            <v>0</v>
          </cell>
          <cell r="H419">
            <v>0</v>
          </cell>
          <cell r="I419">
            <v>0</v>
          </cell>
        </row>
        <row r="420">
          <cell r="F420" t="str">
            <v/>
          </cell>
          <cell r="G420">
            <v>0</v>
          </cell>
          <cell r="H420">
            <v>0</v>
          </cell>
          <cell r="I420">
            <v>0</v>
          </cell>
        </row>
        <row r="421">
          <cell r="F421" t="str">
            <v/>
          </cell>
          <cell r="G421">
            <v>0</v>
          </cell>
          <cell r="H421">
            <v>0</v>
          </cell>
          <cell r="I421">
            <v>0</v>
          </cell>
        </row>
        <row r="422">
          <cell r="F422" t="str">
            <v/>
          </cell>
          <cell r="G422">
            <v>0</v>
          </cell>
          <cell r="H422">
            <v>0</v>
          </cell>
          <cell r="I422">
            <v>0</v>
          </cell>
        </row>
        <row r="423">
          <cell r="F423" t="str">
            <v/>
          </cell>
          <cell r="G423">
            <v>0</v>
          </cell>
          <cell r="H423">
            <v>0</v>
          </cell>
          <cell r="I423">
            <v>0</v>
          </cell>
        </row>
        <row r="424">
          <cell r="F424" t="str">
            <v/>
          </cell>
          <cell r="G424">
            <v>0</v>
          </cell>
          <cell r="H424">
            <v>0</v>
          </cell>
          <cell r="I424">
            <v>0</v>
          </cell>
        </row>
        <row r="425">
          <cell r="F425" t="str">
            <v/>
          </cell>
          <cell r="G425">
            <v>0</v>
          </cell>
          <cell r="H425">
            <v>0</v>
          </cell>
          <cell r="I425">
            <v>0</v>
          </cell>
        </row>
        <row r="426">
          <cell r="F426" t="str">
            <v/>
          </cell>
          <cell r="G426">
            <v>0</v>
          </cell>
          <cell r="H426">
            <v>0</v>
          </cell>
          <cell r="I426">
            <v>0</v>
          </cell>
        </row>
        <row r="427">
          <cell r="F427" t="str">
            <v/>
          </cell>
          <cell r="G427">
            <v>0</v>
          </cell>
          <cell r="H427">
            <v>0</v>
          </cell>
          <cell r="I427">
            <v>0</v>
          </cell>
        </row>
        <row r="428">
          <cell r="F428" t="str">
            <v/>
          </cell>
          <cell r="G428">
            <v>0</v>
          </cell>
          <cell r="H428">
            <v>0</v>
          </cell>
          <cell r="I428">
            <v>0</v>
          </cell>
        </row>
        <row r="429"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1">
          <cell r="F431" t="str">
            <v/>
          </cell>
          <cell r="G431">
            <v>0</v>
          </cell>
          <cell r="H431">
            <v>0</v>
          </cell>
          <cell r="I431">
            <v>0</v>
          </cell>
        </row>
        <row r="432">
          <cell r="F432" t="str">
            <v/>
          </cell>
          <cell r="G432">
            <v>0</v>
          </cell>
          <cell r="H432">
            <v>0</v>
          </cell>
          <cell r="I432">
            <v>0</v>
          </cell>
        </row>
        <row r="433">
          <cell r="F433" t="str">
            <v/>
          </cell>
          <cell r="G433">
            <v>0</v>
          </cell>
          <cell r="H433">
            <v>0</v>
          </cell>
          <cell r="I433">
            <v>0</v>
          </cell>
        </row>
        <row r="434">
          <cell r="F434" t="str">
            <v/>
          </cell>
          <cell r="G434">
            <v>0</v>
          </cell>
          <cell r="H434">
            <v>0</v>
          </cell>
          <cell r="I434">
            <v>0</v>
          </cell>
        </row>
        <row r="435">
          <cell r="F435" t="str">
            <v/>
          </cell>
          <cell r="G435">
            <v>0</v>
          </cell>
          <cell r="H435">
            <v>0</v>
          </cell>
          <cell r="I435">
            <v>0</v>
          </cell>
        </row>
        <row r="436">
          <cell r="F436" t="str">
            <v/>
          </cell>
          <cell r="G436">
            <v>0</v>
          </cell>
          <cell r="H436">
            <v>0</v>
          </cell>
          <cell r="I436">
            <v>0</v>
          </cell>
        </row>
        <row r="437">
          <cell r="F437" t="str">
            <v/>
          </cell>
          <cell r="G437">
            <v>0</v>
          </cell>
          <cell r="H437">
            <v>0</v>
          </cell>
          <cell r="I437">
            <v>0</v>
          </cell>
        </row>
        <row r="438">
          <cell r="F438" t="str">
            <v/>
          </cell>
          <cell r="G438">
            <v>0</v>
          </cell>
          <cell r="H438">
            <v>0</v>
          </cell>
          <cell r="I438">
            <v>0</v>
          </cell>
        </row>
        <row r="439">
          <cell r="F439" t="str">
            <v/>
          </cell>
          <cell r="G439">
            <v>0</v>
          </cell>
          <cell r="H439">
            <v>0</v>
          </cell>
          <cell r="I439">
            <v>0</v>
          </cell>
        </row>
        <row r="440">
          <cell r="F440" t="str">
            <v/>
          </cell>
          <cell r="G440">
            <v>0</v>
          </cell>
          <cell r="H440">
            <v>0</v>
          </cell>
          <cell r="I440">
            <v>0</v>
          </cell>
        </row>
        <row r="441">
          <cell r="F441" t="str">
            <v/>
          </cell>
          <cell r="G441">
            <v>0</v>
          </cell>
          <cell r="H441">
            <v>0</v>
          </cell>
          <cell r="I441">
            <v>0</v>
          </cell>
        </row>
        <row r="442">
          <cell r="F442" t="str">
            <v/>
          </cell>
          <cell r="G442">
            <v>0</v>
          </cell>
          <cell r="H442">
            <v>0</v>
          </cell>
          <cell r="I442">
            <v>0</v>
          </cell>
        </row>
        <row r="443">
          <cell r="F443" t="str">
            <v/>
          </cell>
          <cell r="G443">
            <v>0</v>
          </cell>
          <cell r="H443">
            <v>0</v>
          </cell>
          <cell r="I443">
            <v>0</v>
          </cell>
        </row>
        <row r="444">
          <cell r="F444" t="str">
            <v/>
          </cell>
          <cell r="G444">
            <v>0</v>
          </cell>
          <cell r="H444">
            <v>0</v>
          </cell>
          <cell r="I444">
            <v>0</v>
          </cell>
        </row>
        <row r="445">
          <cell r="F445" t="str">
            <v/>
          </cell>
          <cell r="G445">
            <v>0</v>
          </cell>
          <cell r="H445">
            <v>0</v>
          </cell>
          <cell r="I445">
            <v>0</v>
          </cell>
        </row>
        <row r="446">
          <cell r="F446" t="str">
            <v/>
          </cell>
          <cell r="G446">
            <v>0</v>
          </cell>
          <cell r="H446">
            <v>0</v>
          </cell>
          <cell r="I446">
            <v>0</v>
          </cell>
        </row>
        <row r="447">
          <cell r="F447" t="str">
            <v/>
          </cell>
          <cell r="G447">
            <v>0</v>
          </cell>
          <cell r="H447">
            <v>0</v>
          </cell>
          <cell r="I447">
            <v>0</v>
          </cell>
        </row>
        <row r="448">
          <cell r="F448" t="str">
            <v/>
          </cell>
          <cell r="G448">
            <v>0</v>
          </cell>
          <cell r="H448">
            <v>0</v>
          </cell>
          <cell r="I448">
            <v>0</v>
          </cell>
        </row>
        <row r="449">
          <cell r="F449" t="str">
            <v/>
          </cell>
          <cell r="G449">
            <v>0</v>
          </cell>
          <cell r="H449">
            <v>0</v>
          </cell>
          <cell r="I449">
            <v>0</v>
          </cell>
        </row>
        <row r="450">
          <cell r="F450" t="str">
            <v/>
          </cell>
          <cell r="G450">
            <v>0</v>
          </cell>
          <cell r="H450">
            <v>0</v>
          </cell>
          <cell r="I450">
            <v>0</v>
          </cell>
        </row>
        <row r="451">
          <cell r="F451" t="str">
            <v/>
          </cell>
          <cell r="G451">
            <v>0</v>
          </cell>
          <cell r="H451">
            <v>0</v>
          </cell>
          <cell r="I451">
            <v>0</v>
          </cell>
        </row>
        <row r="452">
          <cell r="F452" t="str">
            <v/>
          </cell>
          <cell r="G452">
            <v>0</v>
          </cell>
          <cell r="H452">
            <v>0</v>
          </cell>
          <cell r="I452">
            <v>0</v>
          </cell>
        </row>
        <row r="453">
          <cell r="F453" t="str">
            <v/>
          </cell>
          <cell r="G453">
            <v>0</v>
          </cell>
          <cell r="H453">
            <v>0</v>
          </cell>
          <cell r="I453">
            <v>0</v>
          </cell>
        </row>
        <row r="454">
          <cell r="F454" t="str">
            <v/>
          </cell>
          <cell r="G454">
            <v>0</v>
          </cell>
          <cell r="H454">
            <v>0</v>
          </cell>
          <cell r="I454">
            <v>0</v>
          </cell>
        </row>
        <row r="455">
          <cell r="F455" t="str">
            <v/>
          </cell>
          <cell r="G455">
            <v>0</v>
          </cell>
          <cell r="H455">
            <v>0</v>
          </cell>
          <cell r="I455">
            <v>0</v>
          </cell>
        </row>
        <row r="456">
          <cell r="F456" t="str">
            <v/>
          </cell>
          <cell r="G456">
            <v>0</v>
          </cell>
          <cell r="H456">
            <v>0</v>
          </cell>
          <cell r="I456">
            <v>0</v>
          </cell>
        </row>
        <row r="457">
          <cell r="F457" t="str">
            <v/>
          </cell>
          <cell r="G457">
            <v>0</v>
          </cell>
          <cell r="H457">
            <v>0</v>
          </cell>
          <cell r="I457">
            <v>0</v>
          </cell>
        </row>
        <row r="458">
          <cell r="F458" t="str">
            <v/>
          </cell>
          <cell r="G458">
            <v>0</v>
          </cell>
          <cell r="H458">
            <v>0</v>
          </cell>
          <cell r="I458">
            <v>0</v>
          </cell>
        </row>
        <row r="459">
          <cell r="F459" t="str">
            <v/>
          </cell>
          <cell r="G459">
            <v>0</v>
          </cell>
          <cell r="H459">
            <v>0</v>
          </cell>
          <cell r="I459">
            <v>0</v>
          </cell>
        </row>
        <row r="460">
          <cell r="F460" t="str">
            <v/>
          </cell>
          <cell r="G460">
            <v>0</v>
          </cell>
          <cell r="H460">
            <v>0</v>
          </cell>
          <cell r="I460">
            <v>0</v>
          </cell>
        </row>
        <row r="461">
          <cell r="F461" t="str">
            <v/>
          </cell>
          <cell r="G461">
            <v>0</v>
          </cell>
          <cell r="H461">
            <v>0</v>
          </cell>
          <cell r="I461">
            <v>0</v>
          </cell>
        </row>
        <row r="462">
          <cell r="F462" t="str">
            <v/>
          </cell>
          <cell r="G462">
            <v>0</v>
          </cell>
          <cell r="H462">
            <v>0</v>
          </cell>
          <cell r="I462">
            <v>0</v>
          </cell>
        </row>
        <row r="463">
          <cell r="F463" t="str">
            <v/>
          </cell>
          <cell r="G463">
            <v>0</v>
          </cell>
          <cell r="H463">
            <v>0</v>
          </cell>
          <cell r="I463">
            <v>0</v>
          </cell>
        </row>
        <row r="464">
          <cell r="F464" t="str">
            <v/>
          </cell>
          <cell r="G464">
            <v>0</v>
          </cell>
          <cell r="H464">
            <v>0</v>
          </cell>
          <cell r="I464">
            <v>0</v>
          </cell>
        </row>
        <row r="465">
          <cell r="F465" t="str">
            <v/>
          </cell>
          <cell r="G465">
            <v>0</v>
          </cell>
          <cell r="H465">
            <v>0</v>
          </cell>
          <cell r="I465">
            <v>0</v>
          </cell>
        </row>
        <row r="466">
          <cell r="F466" t="str">
            <v/>
          </cell>
          <cell r="G466">
            <v>0</v>
          </cell>
          <cell r="H466">
            <v>0</v>
          </cell>
          <cell r="I466">
            <v>0</v>
          </cell>
        </row>
        <row r="467">
          <cell r="F467" t="str">
            <v/>
          </cell>
          <cell r="G467">
            <v>0</v>
          </cell>
          <cell r="H467">
            <v>0</v>
          </cell>
          <cell r="I467">
            <v>0</v>
          </cell>
        </row>
        <row r="468">
          <cell r="F468" t="str">
            <v/>
          </cell>
          <cell r="G468">
            <v>0</v>
          </cell>
          <cell r="H468">
            <v>0</v>
          </cell>
          <cell r="I468">
            <v>0</v>
          </cell>
        </row>
        <row r="469">
          <cell r="F469" t="str">
            <v/>
          </cell>
          <cell r="G469">
            <v>0</v>
          </cell>
          <cell r="H469">
            <v>0</v>
          </cell>
          <cell r="I469">
            <v>0</v>
          </cell>
        </row>
        <row r="470">
          <cell r="F470" t="str">
            <v/>
          </cell>
          <cell r="G470">
            <v>0</v>
          </cell>
          <cell r="H470">
            <v>0</v>
          </cell>
          <cell r="I470">
            <v>0</v>
          </cell>
        </row>
        <row r="471">
          <cell r="F471" t="str">
            <v/>
          </cell>
          <cell r="G471">
            <v>0</v>
          </cell>
          <cell r="H471">
            <v>0</v>
          </cell>
          <cell r="I471">
            <v>0</v>
          </cell>
        </row>
        <row r="472">
          <cell r="F472" t="str">
            <v/>
          </cell>
          <cell r="G472">
            <v>0</v>
          </cell>
          <cell r="H472">
            <v>0</v>
          </cell>
          <cell r="I472">
            <v>0</v>
          </cell>
        </row>
        <row r="473">
          <cell r="F473" t="str">
            <v/>
          </cell>
          <cell r="G473">
            <v>0</v>
          </cell>
          <cell r="H473">
            <v>0</v>
          </cell>
          <cell r="I473">
            <v>0</v>
          </cell>
        </row>
        <row r="474">
          <cell r="F474" t="str">
            <v/>
          </cell>
          <cell r="G474">
            <v>0</v>
          </cell>
          <cell r="H474">
            <v>0</v>
          </cell>
          <cell r="I474">
            <v>0</v>
          </cell>
        </row>
        <row r="475">
          <cell r="F475" t="str">
            <v/>
          </cell>
          <cell r="G475">
            <v>0</v>
          </cell>
          <cell r="H475">
            <v>0</v>
          </cell>
          <cell r="I475">
            <v>0</v>
          </cell>
        </row>
        <row r="476">
          <cell r="F476" t="str">
            <v/>
          </cell>
          <cell r="G476">
            <v>0</v>
          </cell>
          <cell r="H476">
            <v>0</v>
          </cell>
          <cell r="I476">
            <v>0</v>
          </cell>
        </row>
        <row r="477">
          <cell r="F477" t="str">
            <v/>
          </cell>
          <cell r="G477">
            <v>0</v>
          </cell>
          <cell r="H477">
            <v>0</v>
          </cell>
          <cell r="I477">
            <v>0</v>
          </cell>
        </row>
        <row r="478">
          <cell r="F478" t="str">
            <v/>
          </cell>
          <cell r="G478">
            <v>0</v>
          </cell>
          <cell r="H478">
            <v>0</v>
          </cell>
          <cell r="I478">
            <v>0</v>
          </cell>
        </row>
        <row r="479">
          <cell r="F479" t="str">
            <v/>
          </cell>
          <cell r="G479">
            <v>0</v>
          </cell>
          <cell r="H479">
            <v>0</v>
          </cell>
          <cell r="I479">
            <v>0</v>
          </cell>
        </row>
        <row r="480">
          <cell r="F480" t="str">
            <v/>
          </cell>
          <cell r="G480">
            <v>0</v>
          </cell>
          <cell r="H480">
            <v>0</v>
          </cell>
          <cell r="I480">
            <v>0</v>
          </cell>
        </row>
        <row r="481">
          <cell r="F481" t="str">
            <v/>
          </cell>
          <cell r="G481">
            <v>0</v>
          </cell>
          <cell r="H481">
            <v>0</v>
          </cell>
          <cell r="I481">
            <v>0</v>
          </cell>
        </row>
        <row r="482">
          <cell r="F482" t="str">
            <v/>
          </cell>
          <cell r="G482">
            <v>0</v>
          </cell>
          <cell r="H482">
            <v>0</v>
          </cell>
          <cell r="I482">
            <v>0</v>
          </cell>
        </row>
        <row r="483">
          <cell r="F483" t="str">
            <v/>
          </cell>
          <cell r="G483">
            <v>0</v>
          </cell>
          <cell r="H483">
            <v>0</v>
          </cell>
          <cell r="I483">
            <v>0</v>
          </cell>
        </row>
        <row r="484">
          <cell r="F484" t="str">
            <v/>
          </cell>
          <cell r="G484">
            <v>0</v>
          </cell>
          <cell r="H484">
            <v>0</v>
          </cell>
          <cell r="I484">
            <v>0</v>
          </cell>
        </row>
        <row r="485">
          <cell r="F485" t="str">
            <v/>
          </cell>
          <cell r="G485">
            <v>0</v>
          </cell>
          <cell r="H485">
            <v>0</v>
          </cell>
          <cell r="I485">
            <v>0</v>
          </cell>
        </row>
        <row r="486">
          <cell r="F486" t="str">
            <v/>
          </cell>
          <cell r="G486">
            <v>0</v>
          </cell>
          <cell r="H486">
            <v>0</v>
          </cell>
          <cell r="I486">
            <v>0</v>
          </cell>
        </row>
        <row r="487">
          <cell r="F487" t="str">
            <v/>
          </cell>
          <cell r="G487">
            <v>0</v>
          </cell>
          <cell r="H487">
            <v>0</v>
          </cell>
          <cell r="I487">
            <v>0</v>
          </cell>
        </row>
        <row r="488">
          <cell r="F488" t="str">
            <v/>
          </cell>
          <cell r="G488">
            <v>0</v>
          </cell>
          <cell r="H488">
            <v>0</v>
          </cell>
          <cell r="I488">
            <v>0</v>
          </cell>
        </row>
        <row r="489">
          <cell r="F489" t="str">
            <v/>
          </cell>
          <cell r="G489">
            <v>0</v>
          </cell>
          <cell r="H489">
            <v>0</v>
          </cell>
          <cell r="I489">
            <v>0</v>
          </cell>
        </row>
        <row r="490">
          <cell r="F490" t="str">
            <v/>
          </cell>
          <cell r="G490">
            <v>0</v>
          </cell>
          <cell r="H490">
            <v>0</v>
          </cell>
          <cell r="I490">
            <v>0</v>
          </cell>
        </row>
        <row r="491">
          <cell r="F491" t="str">
            <v/>
          </cell>
          <cell r="G491">
            <v>0</v>
          </cell>
          <cell r="H491">
            <v>0</v>
          </cell>
          <cell r="I491">
            <v>0</v>
          </cell>
        </row>
        <row r="492">
          <cell r="F492" t="str">
            <v/>
          </cell>
          <cell r="G492">
            <v>0</v>
          </cell>
          <cell r="H492">
            <v>0</v>
          </cell>
          <cell r="I492">
            <v>0</v>
          </cell>
        </row>
        <row r="493">
          <cell r="F493" t="str">
            <v/>
          </cell>
          <cell r="G493">
            <v>0</v>
          </cell>
          <cell r="H493">
            <v>0</v>
          </cell>
          <cell r="I493">
            <v>0</v>
          </cell>
        </row>
        <row r="494">
          <cell r="F494" t="str">
            <v/>
          </cell>
          <cell r="G494">
            <v>0</v>
          </cell>
          <cell r="H494">
            <v>0</v>
          </cell>
          <cell r="I494">
            <v>0</v>
          </cell>
        </row>
        <row r="495">
          <cell r="F495" t="str">
            <v/>
          </cell>
          <cell r="G495">
            <v>0</v>
          </cell>
          <cell r="H495">
            <v>0</v>
          </cell>
          <cell r="I495">
            <v>0</v>
          </cell>
        </row>
        <row r="496">
          <cell r="F496" t="str">
            <v/>
          </cell>
          <cell r="G496">
            <v>0</v>
          </cell>
          <cell r="H496">
            <v>0</v>
          </cell>
          <cell r="I496">
            <v>0</v>
          </cell>
        </row>
        <row r="497">
          <cell r="F497" t="str">
            <v/>
          </cell>
          <cell r="G497">
            <v>0</v>
          </cell>
          <cell r="H497">
            <v>0</v>
          </cell>
          <cell r="I497">
            <v>0</v>
          </cell>
        </row>
        <row r="498">
          <cell r="F498" t="str">
            <v/>
          </cell>
          <cell r="G498">
            <v>0</v>
          </cell>
          <cell r="H498">
            <v>0</v>
          </cell>
          <cell r="I498">
            <v>0</v>
          </cell>
        </row>
        <row r="499">
          <cell r="F499" t="str">
            <v/>
          </cell>
          <cell r="G499">
            <v>0</v>
          </cell>
          <cell r="H499">
            <v>0</v>
          </cell>
          <cell r="I499">
            <v>0</v>
          </cell>
        </row>
        <row r="500">
          <cell r="F500" t="str">
            <v/>
          </cell>
          <cell r="G500">
            <v>0</v>
          </cell>
          <cell r="H500">
            <v>0</v>
          </cell>
          <cell r="I500">
            <v>0</v>
          </cell>
        </row>
        <row r="501">
          <cell r="F501" t="str">
            <v/>
          </cell>
          <cell r="G501">
            <v>0</v>
          </cell>
          <cell r="H501">
            <v>0</v>
          </cell>
          <cell r="I501">
            <v>0</v>
          </cell>
        </row>
        <row r="502">
          <cell r="F502" t="str">
            <v/>
          </cell>
          <cell r="G502">
            <v>0</v>
          </cell>
          <cell r="H502">
            <v>0</v>
          </cell>
          <cell r="I502">
            <v>0</v>
          </cell>
        </row>
        <row r="503">
          <cell r="F503" t="str">
            <v/>
          </cell>
          <cell r="G503">
            <v>0</v>
          </cell>
          <cell r="H503">
            <v>0</v>
          </cell>
          <cell r="I503">
            <v>0</v>
          </cell>
        </row>
        <row r="504">
          <cell r="F504" t="str">
            <v/>
          </cell>
          <cell r="G504">
            <v>0</v>
          </cell>
          <cell r="H504">
            <v>0</v>
          </cell>
          <cell r="I504">
            <v>0</v>
          </cell>
        </row>
        <row r="505">
          <cell r="F505" t="str">
            <v/>
          </cell>
          <cell r="G505">
            <v>0</v>
          </cell>
          <cell r="H505">
            <v>0</v>
          </cell>
          <cell r="I505">
            <v>0</v>
          </cell>
        </row>
        <row r="506">
          <cell r="F506" t="str">
            <v/>
          </cell>
          <cell r="G506">
            <v>0</v>
          </cell>
          <cell r="H506">
            <v>0</v>
          </cell>
          <cell r="I506">
            <v>0</v>
          </cell>
        </row>
        <row r="507">
          <cell r="F507" t="str">
            <v/>
          </cell>
          <cell r="G507">
            <v>0</v>
          </cell>
          <cell r="H507">
            <v>0</v>
          </cell>
          <cell r="I507">
            <v>0</v>
          </cell>
        </row>
        <row r="508">
          <cell r="F508" t="str">
            <v/>
          </cell>
          <cell r="G508">
            <v>0</v>
          </cell>
          <cell r="H508">
            <v>0</v>
          </cell>
          <cell r="I508">
            <v>0</v>
          </cell>
        </row>
        <row r="509">
          <cell r="F509" t="str">
            <v/>
          </cell>
          <cell r="G509">
            <v>0</v>
          </cell>
          <cell r="H509">
            <v>0</v>
          </cell>
          <cell r="I509">
            <v>0</v>
          </cell>
        </row>
        <row r="510">
          <cell r="F510" t="str">
            <v/>
          </cell>
          <cell r="G510">
            <v>0</v>
          </cell>
          <cell r="H510">
            <v>0</v>
          </cell>
          <cell r="I510">
            <v>0</v>
          </cell>
        </row>
        <row r="511">
          <cell r="F511" t="str">
            <v/>
          </cell>
          <cell r="G511">
            <v>0</v>
          </cell>
          <cell r="H511">
            <v>0</v>
          </cell>
          <cell r="I511">
            <v>0</v>
          </cell>
        </row>
        <row r="512">
          <cell r="F512" t="str">
            <v/>
          </cell>
          <cell r="G512">
            <v>0</v>
          </cell>
          <cell r="H512">
            <v>0</v>
          </cell>
          <cell r="I512">
            <v>0</v>
          </cell>
        </row>
        <row r="513">
          <cell r="F513" t="str">
            <v/>
          </cell>
          <cell r="G513">
            <v>0</v>
          </cell>
          <cell r="H513">
            <v>0</v>
          </cell>
          <cell r="I513">
            <v>0</v>
          </cell>
        </row>
        <row r="514">
          <cell r="F514" t="str">
            <v/>
          </cell>
          <cell r="G514">
            <v>0</v>
          </cell>
          <cell r="H514">
            <v>0</v>
          </cell>
          <cell r="I514">
            <v>0</v>
          </cell>
        </row>
        <row r="515">
          <cell r="F515" t="str">
            <v/>
          </cell>
          <cell r="G515">
            <v>0</v>
          </cell>
          <cell r="H515">
            <v>0</v>
          </cell>
          <cell r="I515">
            <v>0</v>
          </cell>
        </row>
        <row r="516">
          <cell r="F516" t="str">
            <v/>
          </cell>
          <cell r="G516">
            <v>0</v>
          </cell>
          <cell r="H516">
            <v>0</v>
          </cell>
          <cell r="I516">
            <v>0</v>
          </cell>
        </row>
        <row r="517">
          <cell r="F517" t="str">
            <v/>
          </cell>
          <cell r="G517">
            <v>0</v>
          </cell>
          <cell r="H517">
            <v>0</v>
          </cell>
          <cell r="I517">
            <v>0</v>
          </cell>
        </row>
        <row r="518">
          <cell r="F518" t="str">
            <v/>
          </cell>
          <cell r="G518">
            <v>0</v>
          </cell>
          <cell r="H518">
            <v>0</v>
          </cell>
          <cell r="I518">
            <v>0</v>
          </cell>
        </row>
        <row r="519">
          <cell r="F519" t="str">
            <v/>
          </cell>
          <cell r="G519">
            <v>0</v>
          </cell>
          <cell r="H519">
            <v>0</v>
          </cell>
          <cell r="I519">
            <v>0</v>
          </cell>
        </row>
        <row r="520">
          <cell r="F520" t="str">
            <v/>
          </cell>
          <cell r="G520">
            <v>0</v>
          </cell>
          <cell r="H520">
            <v>0</v>
          </cell>
          <cell r="I520">
            <v>0</v>
          </cell>
        </row>
        <row r="521">
          <cell r="F521" t="str">
            <v/>
          </cell>
          <cell r="G521">
            <v>0</v>
          </cell>
          <cell r="H521">
            <v>0</v>
          </cell>
          <cell r="I521">
            <v>0</v>
          </cell>
        </row>
        <row r="522">
          <cell r="F522" t="str">
            <v/>
          </cell>
          <cell r="G522">
            <v>0</v>
          </cell>
          <cell r="H522">
            <v>0</v>
          </cell>
          <cell r="I522">
            <v>0</v>
          </cell>
        </row>
        <row r="523">
          <cell r="F523" t="str">
            <v/>
          </cell>
          <cell r="G523">
            <v>0</v>
          </cell>
          <cell r="H523">
            <v>0</v>
          </cell>
          <cell r="I523">
            <v>0</v>
          </cell>
        </row>
        <row r="524">
          <cell r="F524" t="str">
            <v/>
          </cell>
          <cell r="G524">
            <v>0</v>
          </cell>
          <cell r="H524">
            <v>0</v>
          </cell>
          <cell r="I524">
            <v>0</v>
          </cell>
        </row>
        <row r="525">
          <cell r="F525" t="str">
            <v/>
          </cell>
          <cell r="G525">
            <v>0</v>
          </cell>
          <cell r="H525">
            <v>0</v>
          </cell>
          <cell r="I525">
            <v>0</v>
          </cell>
        </row>
        <row r="526">
          <cell r="F526" t="str">
            <v/>
          </cell>
          <cell r="G526">
            <v>0</v>
          </cell>
          <cell r="H526">
            <v>0</v>
          </cell>
          <cell r="I526">
            <v>0</v>
          </cell>
        </row>
        <row r="527">
          <cell r="F527" t="str">
            <v/>
          </cell>
          <cell r="G527">
            <v>0</v>
          </cell>
          <cell r="H527">
            <v>0</v>
          </cell>
          <cell r="I527">
            <v>0</v>
          </cell>
        </row>
        <row r="528">
          <cell r="F528" t="str">
            <v/>
          </cell>
          <cell r="G528">
            <v>0</v>
          </cell>
          <cell r="H528">
            <v>0</v>
          </cell>
          <cell r="I528">
            <v>0</v>
          </cell>
        </row>
        <row r="529">
          <cell r="F529" t="str">
            <v/>
          </cell>
          <cell r="G529">
            <v>0</v>
          </cell>
          <cell r="H529">
            <v>0</v>
          </cell>
          <cell r="I529">
            <v>0</v>
          </cell>
        </row>
        <row r="530">
          <cell r="F530" t="str">
            <v/>
          </cell>
          <cell r="G530">
            <v>0</v>
          </cell>
          <cell r="H530">
            <v>0</v>
          </cell>
          <cell r="I530">
            <v>0</v>
          </cell>
        </row>
        <row r="531">
          <cell r="F531" t="str">
            <v/>
          </cell>
          <cell r="G531">
            <v>0</v>
          </cell>
          <cell r="H531">
            <v>0</v>
          </cell>
          <cell r="I531">
            <v>0</v>
          </cell>
        </row>
        <row r="532">
          <cell r="F532" t="str">
            <v/>
          </cell>
          <cell r="G532">
            <v>0</v>
          </cell>
          <cell r="H532">
            <v>0</v>
          </cell>
          <cell r="I532">
            <v>0</v>
          </cell>
        </row>
        <row r="533">
          <cell r="F533" t="str">
            <v/>
          </cell>
          <cell r="G533">
            <v>0</v>
          </cell>
          <cell r="H533">
            <v>0</v>
          </cell>
          <cell r="I533">
            <v>0</v>
          </cell>
        </row>
        <row r="534">
          <cell r="F534" t="str">
            <v/>
          </cell>
          <cell r="G534">
            <v>0</v>
          </cell>
          <cell r="H534">
            <v>0</v>
          </cell>
          <cell r="I534">
            <v>0</v>
          </cell>
        </row>
        <row r="535">
          <cell r="F535" t="str">
            <v/>
          </cell>
          <cell r="G535">
            <v>0</v>
          </cell>
          <cell r="H535">
            <v>0</v>
          </cell>
          <cell r="I535">
            <v>0</v>
          </cell>
        </row>
        <row r="536">
          <cell r="F536" t="str">
            <v/>
          </cell>
          <cell r="G536">
            <v>0</v>
          </cell>
          <cell r="H536">
            <v>0</v>
          </cell>
          <cell r="I536">
            <v>0</v>
          </cell>
        </row>
        <row r="537">
          <cell r="F537" t="str">
            <v/>
          </cell>
          <cell r="G537">
            <v>0</v>
          </cell>
          <cell r="H537">
            <v>0</v>
          </cell>
          <cell r="I537">
            <v>0</v>
          </cell>
        </row>
        <row r="538">
          <cell r="F538" t="str">
            <v/>
          </cell>
          <cell r="G538">
            <v>0</v>
          </cell>
          <cell r="H538">
            <v>0</v>
          </cell>
          <cell r="I538">
            <v>0</v>
          </cell>
        </row>
        <row r="539">
          <cell r="F539" t="str">
            <v/>
          </cell>
          <cell r="G539">
            <v>0</v>
          </cell>
          <cell r="H539">
            <v>0</v>
          </cell>
          <cell r="I539">
            <v>0</v>
          </cell>
        </row>
        <row r="540">
          <cell r="F540" t="str">
            <v/>
          </cell>
          <cell r="G540">
            <v>0</v>
          </cell>
          <cell r="H540">
            <v>0</v>
          </cell>
          <cell r="I540">
            <v>0</v>
          </cell>
        </row>
        <row r="541">
          <cell r="F541" t="str">
            <v/>
          </cell>
          <cell r="G541">
            <v>0</v>
          </cell>
          <cell r="H541">
            <v>0</v>
          </cell>
          <cell r="I541">
            <v>0</v>
          </cell>
        </row>
        <row r="542">
          <cell r="F542" t="str">
            <v/>
          </cell>
          <cell r="G542">
            <v>0</v>
          </cell>
          <cell r="H542">
            <v>0</v>
          </cell>
          <cell r="I542">
            <v>0</v>
          </cell>
        </row>
        <row r="543">
          <cell r="F543" t="str">
            <v/>
          </cell>
          <cell r="G543">
            <v>0</v>
          </cell>
          <cell r="H543">
            <v>0</v>
          </cell>
          <cell r="I543">
            <v>0</v>
          </cell>
        </row>
        <row r="544">
          <cell r="F544" t="str">
            <v/>
          </cell>
          <cell r="G544">
            <v>0</v>
          </cell>
          <cell r="H544">
            <v>0</v>
          </cell>
          <cell r="I544">
            <v>0</v>
          </cell>
        </row>
        <row r="545">
          <cell r="F545" t="str">
            <v/>
          </cell>
          <cell r="G545">
            <v>0</v>
          </cell>
          <cell r="H545">
            <v>0</v>
          </cell>
          <cell r="I545">
            <v>0</v>
          </cell>
        </row>
        <row r="546">
          <cell r="F546" t="str">
            <v/>
          </cell>
          <cell r="G546">
            <v>0</v>
          </cell>
          <cell r="H546">
            <v>0</v>
          </cell>
          <cell r="I546">
            <v>0</v>
          </cell>
        </row>
        <row r="547">
          <cell r="F547" t="str">
            <v/>
          </cell>
          <cell r="G547">
            <v>0</v>
          </cell>
          <cell r="H547">
            <v>0</v>
          </cell>
          <cell r="I547">
            <v>0</v>
          </cell>
        </row>
        <row r="548">
          <cell r="F548" t="str">
            <v/>
          </cell>
          <cell r="G548">
            <v>0</v>
          </cell>
          <cell r="H548">
            <v>0</v>
          </cell>
          <cell r="I548">
            <v>0</v>
          </cell>
        </row>
        <row r="549">
          <cell r="F549" t="str">
            <v/>
          </cell>
          <cell r="G549">
            <v>0</v>
          </cell>
          <cell r="H549">
            <v>0</v>
          </cell>
          <cell r="I549">
            <v>0</v>
          </cell>
        </row>
        <row r="550">
          <cell r="F550" t="str">
            <v/>
          </cell>
          <cell r="G550">
            <v>0</v>
          </cell>
          <cell r="H550">
            <v>0</v>
          </cell>
          <cell r="I550">
            <v>0</v>
          </cell>
        </row>
        <row r="551">
          <cell r="F551" t="str">
            <v/>
          </cell>
          <cell r="G551">
            <v>0</v>
          </cell>
          <cell r="H551">
            <v>0</v>
          </cell>
          <cell r="I551">
            <v>0</v>
          </cell>
        </row>
        <row r="552">
          <cell r="F552" t="str">
            <v/>
          </cell>
          <cell r="G552">
            <v>0</v>
          </cell>
          <cell r="H552">
            <v>0</v>
          </cell>
          <cell r="I552">
            <v>0</v>
          </cell>
        </row>
        <row r="553">
          <cell r="F553" t="str">
            <v/>
          </cell>
          <cell r="G553">
            <v>0</v>
          </cell>
          <cell r="H553">
            <v>0</v>
          </cell>
          <cell r="I553">
            <v>0</v>
          </cell>
        </row>
        <row r="554">
          <cell r="F554" t="str">
            <v/>
          </cell>
          <cell r="G554">
            <v>0</v>
          </cell>
          <cell r="H554">
            <v>0</v>
          </cell>
          <cell r="I554">
            <v>0</v>
          </cell>
        </row>
        <row r="555">
          <cell r="F555" t="str">
            <v/>
          </cell>
          <cell r="G555">
            <v>0</v>
          </cell>
          <cell r="H555">
            <v>0</v>
          </cell>
          <cell r="I555">
            <v>0</v>
          </cell>
        </row>
        <row r="556">
          <cell r="F556" t="str">
            <v/>
          </cell>
          <cell r="G556">
            <v>0</v>
          </cell>
          <cell r="H556">
            <v>0</v>
          </cell>
          <cell r="I556">
            <v>0</v>
          </cell>
        </row>
        <row r="557">
          <cell r="F557" t="str">
            <v/>
          </cell>
          <cell r="G557">
            <v>0</v>
          </cell>
          <cell r="H557">
            <v>0</v>
          </cell>
          <cell r="I557">
            <v>0</v>
          </cell>
        </row>
        <row r="558">
          <cell r="F558" t="str">
            <v/>
          </cell>
          <cell r="G558">
            <v>0</v>
          </cell>
          <cell r="H558">
            <v>0</v>
          </cell>
          <cell r="I558">
            <v>0</v>
          </cell>
        </row>
        <row r="559">
          <cell r="F559" t="str">
            <v/>
          </cell>
          <cell r="G559">
            <v>0</v>
          </cell>
          <cell r="H559">
            <v>0</v>
          </cell>
          <cell r="I559">
            <v>0</v>
          </cell>
        </row>
        <row r="560">
          <cell r="F560" t="str">
            <v/>
          </cell>
          <cell r="G560">
            <v>0</v>
          </cell>
          <cell r="H560">
            <v>0</v>
          </cell>
          <cell r="I560">
            <v>0</v>
          </cell>
        </row>
        <row r="561">
          <cell r="F561" t="str">
            <v/>
          </cell>
          <cell r="G561">
            <v>0</v>
          </cell>
          <cell r="H561">
            <v>0</v>
          </cell>
          <cell r="I561">
            <v>0</v>
          </cell>
        </row>
        <row r="562">
          <cell r="F562" t="str">
            <v/>
          </cell>
          <cell r="G562">
            <v>0</v>
          </cell>
          <cell r="H562">
            <v>0</v>
          </cell>
          <cell r="I562">
            <v>0</v>
          </cell>
        </row>
        <row r="563">
          <cell r="F563" t="str">
            <v/>
          </cell>
          <cell r="G563">
            <v>0</v>
          </cell>
          <cell r="H563">
            <v>0</v>
          </cell>
          <cell r="I563">
            <v>0</v>
          </cell>
        </row>
        <row r="564">
          <cell r="F564" t="str">
            <v/>
          </cell>
          <cell r="G564">
            <v>0</v>
          </cell>
          <cell r="H564">
            <v>0</v>
          </cell>
          <cell r="I564">
            <v>0</v>
          </cell>
        </row>
        <row r="565">
          <cell r="F565" t="str">
            <v/>
          </cell>
          <cell r="G565">
            <v>0</v>
          </cell>
          <cell r="H565">
            <v>0</v>
          </cell>
          <cell r="I565">
            <v>0</v>
          </cell>
        </row>
        <row r="566">
          <cell r="F566" t="str">
            <v/>
          </cell>
          <cell r="G566">
            <v>0</v>
          </cell>
          <cell r="H566">
            <v>0</v>
          </cell>
          <cell r="I566">
            <v>0</v>
          </cell>
        </row>
        <row r="567">
          <cell r="F567" t="str">
            <v/>
          </cell>
          <cell r="G567">
            <v>0</v>
          </cell>
          <cell r="H567">
            <v>0</v>
          </cell>
          <cell r="I567">
            <v>0</v>
          </cell>
        </row>
        <row r="568">
          <cell r="F568" t="str">
            <v/>
          </cell>
          <cell r="G568">
            <v>0</v>
          </cell>
          <cell r="H568">
            <v>0</v>
          </cell>
          <cell r="I568">
            <v>0</v>
          </cell>
        </row>
        <row r="569">
          <cell r="F569" t="str">
            <v/>
          </cell>
          <cell r="G569">
            <v>0</v>
          </cell>
          <cell r="H569">
            <v>0</v>
          </cell>
          <cell r="I569">
            <v>0</v>
          </cell>
        </row>
        <row r="570">
          <cell r="F570" t="str">
            <v/>
          </cell>
          <cell r="G570">
            <v>0</v>
          </cell>
          <cell r="H570">
            <v>0</v>
          </cell>
          <cell r="I570">
            <v>0</v>
          </cell>
        </row>
        <row r="571">
          <cell r="F571" t="str">
            <v/>
          </cell>
          <cell r="G571">
            <v>0</v>
          </cell>
          <cell r="H571">
            <v>0</v>
          </cell>
          <cell r="I571">
            <v>0</v>
          </cell>
        </row>
        <row r="572">
          <cell r="F572" t="str">
            <v/>
          </cell>
          <cell r="G572">
            <v>0</v>
          </cell>
          <cell r="H572">
            <v>0</v>
          </cell>
          <cell r="I572">
            <v>0</v>
          </cell>
        </row>
        <row r="573">
          <cell r="F573" t="str">
            <v/>
          </cell>
          <cell r="G573">
            <v>0</v>
          </cell>
          <cell r="H573">
            <v>0</v>
          </cell>
          <cell r="I573">
            <v>0</v>
          </cell>
        </row>
        <row r="574">
          <cell r="F574" t="str">
            <v/>
          </cell>
          <cell r="G574">
            <v>0</v>
          </cell>
          <cell r="H574">
            <v>0</v>
          </cell>
          <cell r="I574">
            <v>0</v>
          </cell>
        </row>
        <row r="575">
          <cell r="F575" t="str">
            <v/>
          </cell>
          <cell r="G575">
            <v>0</v>
          </cell>
          <cell r="H575">
            <v>0</v>
          </cell>
          <cell r="I575">
            <v>0</v>
          </cell>
        </row>
        <row r="576">
          <cell r="F576" t="str">
            <v/>
          </cell>
          <cell r="G576">
            <v>0</v>
          </cell>
          <cell r="H576">
            <v>0</v>
          </cell>
          <cell r="I576">
            <v>0</v>
          </cell>
        </row>
        <row r="577">
          <cell r="F577" t="str">
            <v/>
          </cell>
          <cell r="G577">
            <v>0</v>
          </cell>
          <cell r="H577">
            <v>0</v>
          </cell>
          <cell r="I577">
            <v>0</v>
          </cell>
        </row>
        <row r="578">
          <cell r="F578" t="str">
            <v/>
          </cell>
          <cell r="G578">
            <v>0</v>
          </cell>
          <cell r="H578">
            <v>0</v>
          </cell>
          <cell r="I578">
            <v>0</v>
          </cell>
        </row>
        <row r="579">
          <cell r="F579" t="str">
            <v/>
          </cell>
          <cell r="G579">
            <v>0</v>
          </cell>
          <cell r="H579">
            <v>0</v>
          </cell>
          <cell r="I579">
            <v>0</v>
          </cell>
        </row>
        <row r="580">
          <cell r="F580" t="str">
            <v/>
          </cell>
          <cell r="G580">
            <v>0</v>
          </cell>
          <cell r="H580">
            <v>0</v>
          </cell>
          <cell r="I580">
            <v>0</v>
          </cell>
        </row>
        <row r="581">
          <cell r="F581" t="str">
            <v/>
          </cell>
          <cell r="G581">
            <v>0</v>
          </cell>
          <cell r="H581">
            <v>0</v>
          </cell>
          <cell r="I581">
            <v>0</v>
          </cell>
        </row>
        <row r="582">
          <cell r="F582" t="str">
            <v/>
          </cell>
          <cell r="G582">
            <v>0</v>
          </cell>
          <cell r="H582">
            <v>0</v>
          </cell>
          <cell r="I582">
            <v>0</v>
          </cell>
        </row>
        <row r="583">
          <cell r="F583" t="str">
            <v/>
          </cell>
          <cell r="G583">
            <v>0</v>
          </cell>
          <cell r="H583">
            <v>0</v>
          </cell>
          <cell r="I583">
            <v>0</v>
          </cell>
        </row>
        <row r="584">
          <cell r="F584" t="str">
            <v/>
          </cell>
          <cell r="G584">
            <v>0</v>
          </cell>
          <cell r="H584">
            <v>0</v>
          </cell>
          <cell r="I584">
            <v>0</v>
          </cell>
        </row>
        <row r="585">
          <cell r="F585" t="str">
            <v/>
          </cell>
          <cell r="G585">
            <v>0</v>
          </cell>
          <cell r="H585">
            <v>0</v>
          </cell>
          <cell r="I585">
            <v>0</v>
          </cell>
        </row>
        <row r="586">
          <cell r="F586" t="str">
            <v/>
          </cell>
          <cell r="G586">
            <v>0</v>
          </cell>
          <cell r="H586">
            <v>0</v>
          </cell>
          <cell r="I586">
            <v>0</v>
          </cell>
        </row>
        <row r="587">
          <cell r="F587" t="str">
            <v/>
          </cell>
          <cell r="G587">
            <v>0</v>
          </cell>
          <cell r="H587">
            <v>0</v>
          </cell>
          <cell r="I587">
            <v>0</v>
          </cell>
        </row>
        <row r="588">
          <cell r="F588" t="str">
            <v/>
          </cell>
          <cell r="G588">
            <v>0</v>
          </cell>
          <cell r="H588">
            <v>0</v>
          </cell>
          <cell r="I588">
            <v>0</v>
          </cell>
        </row>
        <row r="589">
          <cell r="F589" t="str">
            <v/>
          </cell>
          <cell r="G589">
            <v>0</v>
          </cell>
          <cell r="H589">
            <v>0</v>
          </cell>
          <cell r="I589">
            <v>0</v>
          </cell>
        </row>
        <row r="590">
          <cell r="F590" t="str">
            <v/>
          </cell>
          <cell r="G590">
            <v>0</v>
          </cell>
          <cell r="H590">
            <v>0</v>
          </cell>
          <cell r="I590">
            <v>0</v>
          </cell>
        </row>
        <row r="591">
          <cell r="F591" t="str">
            <v/>
          </cell>
          <cell r="G591">
            <v>0</v>
          </cell>
          <cell r="H591">
            <v>0</v>
          </cell>
          <cell r="I591">
            <v>0</v>
          </cell>
        </row>
        <row r="592">
          <cell r="F592" t="str">
            <v/>
          </cell>
          <cell r="G592">
            <v>0</v>
          </cell>
          <cell r="H592">
            <v>0</v>
          </cell>
          <cell r="I592">
            <v>0</v>
          </cell>
        </row>
        <row r="593">
          <cell r="F593" t="str">
            <v/>
          </cell>
          <cell r="G593">
            <v>0</v>
          </cell>
          <cell r="H593">
            <v>0</v>
          </cell>
          <cell r="I593">
            <v>0</v>
          </cell>
        </row>
        <row r="594">
          <cell r="F594" t="str">
            <v/>
          </cell>
          <cell r="G594">
            <v>0</v>
          </cell>
          <cell r="H594">
            <v>0</v>
          </cell>
          <cell r="I594">
            <v>0</v>
          </cell>
        </row>
        <row r="595">
          <cell r="F595" t="str">
            <v/>
          </cell>
          <cell r="G595">
            <v>0</v>
          </cell>
          <cell r="H595">
            <v>0</v>
          </cell>
          <cell r="I595">
            <v>0</v>
          </cell>
        </row>
        <row r="596">
          <cell r="F596" t="str">
            <v/>
          </cell>
          <cell r="G596">
            <v>0</v>
          </cell>
          <cell r="H596">
            <v>0</v>
          </cell>
          <cell r="I596">
            <v>0</v>
          </cell>
        </row>
        <row r="597">
          <cell r="F597" t="str">
            <v/>
          </cell>
          <cell r="G597">
            <v>0</v>
          </cell>
          <cell r="H597">
            <v>0</v>
          </cell>
          <cell r="I597">
            <v>0</v>
          </cell>
        </row>
        <row r="598">
          <cell r="F598" t="str">
            <v/>
          </cell>
          <cell r="G598">
            <v>0</v>
          </cell>
          <cell r="H598">
            <v>0</v>
          </cell>
          <cell r="I598">
            <v>0</v>
          </cell>
        </row>
        <row r="599">
          <cell r="F599" t="str">
            <v/>
          </cell>
          <cell r="G599">
            <v>0</v>
          </cell>
          <cell r="H599">
            <v>0</v>
          </cell>
          <cell r="I599">
            <v>0</v>
          </cell>
        </row>
        <row r="600">
          <cell r="F600" t="str">
            <v/>
          </cell>
          <cell r="G600">
            <v>0</v>
          </cell>
          <cell r="H600">
            <v>0</v>
          </cell>
          <cell r="I600">
            <v>0</v>
          </cell>
        </row>
        <row r="601">
          <cell r="F601" t="str">
            <v/>
          </cell>
          <cell r="G601">
            <v>0</v>
          </cell>
          <cell r="H601">
            <v>0</v>
          </cell>
          <cell r="I601">
            <v>0</v>
          </cell>
        </row>
        <row r="602">
          <cell r="F602" t="str">
            <v/>
          </cell>
          <cell r="G602">
            <v>0</v>
          </cell>
          <cell r="H602">
            <v>0</v>
          </cell>
          <cell r="I602">
            <v>0</v>
          </cell>
        </row>
        <row r="603">
          <cell r="F603" t="str">
            <v/>
          </cell>
          <cell r="G603">
            <v>0</v>
          </cell>
          <cell r="H603">
            <v>0</v>
          </cell>
          <cell r="I603">
            <v>0</v>
          </cell>
        </row>
        <row r="604">
          <cell r="F604" t="str">
            <v/>
          </cell>
          <cell r="G604">
            <v>0</v>
          </cell>
          <cell r="H604">
            <v>0</v>
          </cell>
          <cell r="I604">
            <v>0</v>
          </cell>
        </row>
        <row r="605">
          <cell r="F605" t="str">
            <v/>
          </cell>
          <cell r="G605">
            <v>0</v>
          </cell>
          <cell r="H605">
            <v>0</v>
          </cell>
          <cell r="I605">
            <v>0</v>
          </cell>
        </row>
        <row r="606">
          <cell r="F606" t="str">
            <v/>
          </cell>
          <cell r="G606">
            <v>0</v>
          </cell>
          <cell r="H606">
            <v>0</v>
          </cell>
          <cell r="I606">
            <v>0</v>
          </cell>
        </row>
        <row r="607">
          <cell r="F607" t="str">
            <v/>
          </cell>
          <cell r="G607">
            <v>0</v>
          </cell>
          <cell r="H607">
            <v>0</v>
          </cell>
          <cell r="I607">
            <v>0</v>
          </cell>
        </row>
        <row r="608">
          <cell r="F608" t="str">
            <v/>
          </cell>
          <cell r="G608">
            <v>0</v>
          </cell>
          <cell r="H608">
            <v>0</v>
          </cell>
          <cell r="I608">
            <v>0</v>
          </cell>
        </row>
        <row r="609">
          <cell r="F609" t="str">
            <v/>
          </cell>
          <cell r="G609">
            <v>0</v>
          </cell>
          <cell r="H609">
            <v>0</v>
          </cell>
          <cell r="I609">
            <v>0</v>
          </cell>
        </row>
        <row r="610">
          <cell r="F610" t="str">
            <v/>
          </cell>
          <cell r="G610">
            <v>0</v>
          </cell>
          <cell r="H610">
            <v>0</v>
          </cell>
          <cell r="I610">
            <v>0</v>
          </cell>
        </row>
        <row r="611">
          <cell r="F611" t="str">
            <v/>
          </cell>
          <cell r="G611">
            <v>0</v>
          </cell>
          <cell r="H611">
            <v>0</v>
          </cell>
          <cell r="I611">
            <v>0</v>
          </cell>
        </row>
        <row r="612">
          <cell r="F612" t="str">
            <v/>
          </cell>
          <cell r="G612">
            <v>0</v>
          </cell>
          <cell r="H612">
            <v>0</v>
          </cell>
          <cell r="I612">
            <v>0</v>
          </cell>
        </row>
        <row r="613">
          <cell r="F613" t="str">
            <v/>
          </cell>
          <cell r="G613">
            <v>0</v>
          </cell>
          <cell r="H613">
            <v>0</v>
          </cell>
          <cell r="I613">
            <v>0</v>
          </cell>
        </row>
        <row r="614">
          <cell r="F614" t="str">
            <v/>
          </cell>
          <cell r="G614">
            <v>0</v>
          </cell>
          <cell r="H614">
            <v>0</v>
          </cell>
          <cell r="I614">
            <v>0</v>
          </cell>
        </row>
        <row r="615">
          <cell r="F615" t="str">
            <v/>
          </cell>
          <cell r="G615">
            <v>0</v>
          </cell>
          <cell r="H615">
            <v>0</v>
          </cell>
          <cell r="I615">
            <v>0</v>
          </cell>
        </row>
        <row r="616">
          <cell r="F616" t="str">
            <v/>
          </cell>
          <cell r="G616">
            <v>0</v>
          </cell>
          <cell r="H616">
            <v>0</v>
          </cell>
          <cell r="I616">
            <v>0</v>
          </cell>
        </row>
        <row r="617">
          <cell r="F617" t="str">
            <v/>
          </cell>
          <cell r="G617">
            <v>0</v>
          </cell>
          <cell r="H617">
            <v>0</v>
          </cell>
          <cell r="I617">
            <v>0</v>
          </cell>
        </row>
        <row r="618">
          <cell r="F618" t="str">
            <v/>
          </cell>
          <cell r="G618">
            <v>0</v>
          </cell>
          <cell r="H618">
            <v>0</v>
          </cell>
          <cell r="I618">
            <v>0</v>
          </cell>
        </row>
        <row r="619">
          <cell r="F619" t="str">
            <v/>
          </cell>
          <cell r="G619">
            <v>0</v>
          </cell>
          <cell r="H619">
            <v>0</v>
          </cell>
          <cell r="I619">
            <v>0</v>
          </cell>
        </row>
        <row r="620">
          <cell r="F620" t="str">
            <v/>
          </cell>
          <cell r="G620">
            <v>0</v>
          </cell>
          <cell r="H620">
            <v>0</v>
          </cell>
          <cell r="I620">
            <v>0</v>
          </cell>
        </row>
        <row r="621">
          <cell r="F621" t="str">
            <v/>
          </cell>
          <cell r="G621">
            <v>0</v>
          </cell>
          <cell r="H621">
            <v>0</v>
          </cell>
          <cell r="I621">
            <v>0</v>
          </cell>
        </row>
        <row r="622">
          <cell r="F622" t="str">
            <v/>
          </cell>
          <cell r="G622">
            <v>0</v>
          </cell>
          <cell r="H622">
            <v>0</v>
          </cell>
          <cell r="I622">
            <v>0</v>
          </cell>
        </row>
        <row r="623">
          <cell r="F623" t="str">
            <v/>
          </cell>
          <cell r="G623">
            <v>0</v>
          </cell>
          <cell r="H623">
            <v>0</v>
          </cell>
          <cell r="I623">
            <v>0</v>
          </cell>
        </row>
        <row r="624">
          <cell r="F624" t="str">
            <v/>
          </cell>
          <cell r="G624">
            <v>0</v>
          </cell>
          <cell r="H624">
            <v>0</v>
          </cell>
          <cell r="I624">
            <v>0</v>
          </cell>
        </row>
        <row r="625">
          <cell r="F625" t="str">
            <v/>
          </cell>
          <cell r="G625">
            <v>0</v>
          </cell>
          <cell r="H625">
            <v>0</v>
          </cell>
          <cell r="I625">
            <v>0</v>
          </cell>
        </row>
        <row r="626">
          <cell r="F626" t="str">
            <v/>
          </cell>
          <cell r="G626">
            <v>0</v>
          </cell>
          <cell r="H626">
            <v>0</v>
          </cell>
          <cell r="I626">
            <v>0</v>
          </cell>
        </row>
        <row r="627">
          <cell r="F627" t="str">
            <v/>
          </cell>
          <cell r="G627">
            <v>0</v>
          </cell>
          <cell r="H627">
            <v>0</v>
          </cell>
          <cell r="I627">
            <v>0</v>
          </cell>
        </row>
        <row r="628">
          <cell r="F628" t="str">
            <v/>
          </cell>
          <cell r="G628">
            <v>0</v>
          </cell>
          <cell r="H628">
            <v>0</v>
          </cell>
          <cell r="I628">
            <v>0</v>
          </cell>
        </row>
        <row r="629">
          <cell r="F629" t="str">
            <v/>
          </cell>
          <cell r="G629">
            <v>0</v>
          </cell>
          <cell r="H629">
            <v>0</v>
          </cell>
          <cell r="I629">
            <v>0</v>
          </cell>
        </row>
        <row r="630">
          <cell r="F630" t="str">
            <v/>
          </cell>
          <cell r="G630">
            <v>0</v>
          </cell>
          <cell r="H630">
            <v>0</v>
          </cell>
          <cell r="I630">
            <v>0</v>
          </cell>
        </row>
        <row r="631">
          <cell r="F631" t="str">
            <v/>
          </cell>
          <cell r="G631">
            <v>0</v>
          </cell>
          <cell r="H631">
            <v>0</v>
          </cell>
          <cell r="I631">
            <v>0</v>
          </cell>
        </row>
        <row r="632">
          <cell r="F632" t="str">
            <v/>
          </cell>
          <cell r="G632">
            <v>0</v>
          </cell>
          <cell r="H632">
            <v>0</v>
          </cell>
          <cell r="I632">
            <v>0</v>
          </cell>
        </row>
        <row r="633">
          <cell r="F633" t="str">
            <v/>
          </cell>
          <cell r="G633">
            <v>0</v>
          </cell>
          <cell r="H633">
            <v>0</v>
          </cell>
          <cell r="I633">
            <v>0</v>
          </cell>
        </row>
        <row r="634">
          <cell r="F634" t="str">
            <v/>
          </cell>
          <cell r="G634">
            <v>0</v>
          </cell>
          <cell r="H634">
            <v>0</v>
          </cell>
          <cell r="I634">
            <v>0</v>
          </cell>
        </row>
        <row r="635">
          <cell r="F635" t="str">
            <v/>
          </cell>
          <cell r="G635">
            <v>0</v>
          </cell>
          <cell r="H635">
            <v>0</v>
          </cell>
          <cell r="I635">
            <v>0</v>
          </cell>
        </row>
        <row r="636">
          <cell r="F636" t="str">
            <v/>
          </cell>
          <cell r="G636">
            <v>0</v>
          </cell>
          <cell r="H636">
            <v>0</v>
          </cell>
          <cell r="I636">
            <v>0</v>
          </cell>
        </row>
        <row r="637">
          <cell r="F637" t="str">
            <v/>
          </cell>
          <cell r="G637">
            <v>0</v>
          </cell>
          <cell r="H637">
            <v>0</v>
          </cell>
          <cell r="I637">
            <v>0</v>
          </cell>
        </row>
        <row r="638">
          <cell r="F638" t="str">
            <v/>
          </cell>
          <cell r="G638">
            <v>0</v>
          </cell>
          <cell r="H638">
            <v>0</v>
          </cell>
          <cell r="I638">
            <v>0</v>
          </cell>
        </row>
        <row r="639">
          <cell r="F639" t="str">
            <v/>
          </cell>
          <cell r="G639">
            <v>0</v>
          </cell>
          <cell r="H639">
            <v>0</v>
          </cell>
          <cell r="I639">
            <v>0</v>
          </cell>
        </row>
        <row r="640">
          <cell r="F640" t="str">
            <v/>
          </cell>
          <cell r="G640">
            <v>0</v>
          </cell>
          <cell r="H640">
            <v>0</v>
          </cell>
          <cell r="I640">
            <v>0</v>
          </cell>
        </row>
        <row r="641">
          <cell r="F641" t="str">
            <v/>
          </cell>
          <cell r="G641">
            <v>0</v>
          </cell>
          <cell r="H641">
            <v>0</v>
          </cell>
          <cell r="I641">
            <v>0</v>
          </cell>
        </row>
        <row r="642">
          <cell r="F642" t="str">
            <v/>
          </cell>
          <cell r="G642">
            <v>0</v>
          </cell>
          <cell r="H642">
            <v>0</v>
          </cell>
          <cell r="I642">
            <v>0</v>
          </cell>
        </row>
        <row r="643">
          <cell r="F643" t="str">
            <v/>
          </cell>
          <cell r="G643">
            <v>0</v>
          </cell>
          <cell r="H643">
            <v>0</v>
          </cell>
          <cell r="I643">
            <v>0</v>
          </cell>
        </row>
        <row r="644">
          <cell r="F644" t="str">
            <v/>
          </cell>
          <cell r="G644">
            <v>0</v>
          </cell>
          <cell r="H644">
            <v>0</v>
          </cell>
          <cell r="I644">
            <v>0</v>
          </cell>
        </row>
        <row r="645">
          <cell r="F645" t="str">
            <v/>
          </cell>
          <cell r="G645">
            <v>0</v>
          </cell>
          <cell r="H645">
            <v>0</v>
          </cell>
          <cell r="I645">
            <v>0</v>
          </cell>
        </row>
        <row r="646">
          <cell r="F646" t="str">
            <v/>
          </cell>
          <cell r="G646">
            <v>0</v>
          </cell>
          <cell r="H646">
            <v>0</v>
          </cell>
          <cell r="I646">
            <v>0</v>
          </cell>
        </row>
        <row r="647">
          <cell r="F647" t="str">
            <v/>
          </cell>
          <cell r="G647">
            <v>0</v>
          </cell>
          <cell r="H647">
            <v>0</v>
          </cell>
          <cell r="I647">
            <v>0</v>
          </cell>
        </row>
        <row r="648">
          <cell r="F648" t="str">
            <v/>
          </cell>
          <cell r="G648">
            <v>0</v>
          </cell>
          <cell r="H648">
            <v>0</v>
          </cell>
          <cell r="I648">
            <v>0</v>
          </cell>
        </row>
        <row r="649">
          <cell r="F649" t="str">
            <v/>
          </cell>
          <cell r="G649">
            <v>0</v>
          </cell>
          <cell r="H649">
            <v>0</v>
          </cell>
          <cell r="I649">
            <v>0</v>
          </cell>
        </row>
        <row r="650">
          <cell r="F650" t="str">
            <v/>
          </cell>
          <cell r="G650">
            <v>0</v>
          </cell>
          <cell r="H650">
            <v>0</v>
          </cell>
          <cell r="I650">
            <v>0</v>
          </cell>
        </row>
        <row r="651">
          <cell r="F651" t="str">
            <v/>
          </cell>
          <cell r="G651">
            <v>0</v>
          </cell>
          <cell r="H651">
            <v>0</v>
          </cell>
          <cell r="I651">
            <v>0</v>
          </cell>
        </row>
        <row r="652">
          <cell r="F652" t="str">
            <v/>
          </cell>
          <cell r="G652">
            <v>0</v>
          </cell>
          <cell r="H652">
            <v>0</v>
          </cell>
          <cell r="I652">
            <v>0</v>
          </cell>
        </row>
        <row r="653">
          <cell r="F653" t="str">
            <v/>
          </cell>
          <cell r="G653">
            <v>0</v>
          </cell>
          <cell r="H653">
            <v>0</v>
          </cell>
          <cell r="I653">
            <v>0</v>
          </cell>
        </row>
        <row r="654">
          <cell r="F654" t="str">
            <v/>
          </cell>
          <cell r="G654">
            <v>0</v>
          </cell>
          <cell r="H654">
            <v>0</v>
          </cell>
          <cell r="I654">
            <v>0</v>
          </cell>
        </row>
        <row r="655">
          <cell r="F655" t="str">
            <v/>
          </cell>
          <cell r="G655">
            <v>0</v>
          </cell>
          <cell r="H655">
            <v>0</v>
          </cell>
          <cell r="I655">
            <v>0</v>
          </cell>
        </row>
        <row r="656">
          <cell r="F656" t="str">
            <v/>
          </cell>
          <cell r="G656">
            <v>0</v>
          </cell>
          <cell r="H656">
            <v>0</v>
          </cell>
          <cell r="I656">
            <v>0</v>
          </cell>
        </row>
        <row r="657">
          <cell r="F657" t="str">
            <v/>
          </cell>
          <cell r="G657">
            <v>0</v>
          </cell>
          <cell r="H657">
            <v>0</v>
          </cell>
          <cell r="I657">
            <v>0</v>
          </cell>
        </row>
        <row r="658">
          <cell r="F658" t="str">
            <v/>
          </cell>
          <cell r="G658">
            <v>0</v>
          </cell>
          <cell r="H658">
            <v>0</v>
          </cell>
          <cell r="I658">
            <v>0</v>
          </cell>
        </row>
        <row r="659">
          <cell r="F659" t="str">
            <v/>
          </cell>
          <cell r="G659">
            <v>0</v>
          </cell>
          <cell r="H659">
            <v>0</v>
          </cell>
          <cell r="I659">
            <v>0</v>
          </cell>
        </row>
        <row r="660">
          <cell r="F660" t="str">
            <v/>
          </cell>
          <cell r="G660">
            <v>0</v>
          </cell>
          <cell r="H660">
            <v>0</v>
          </cell>
          <cell r="I660">
            <v>0</v>
          </cell>
        </row>
        <row r="661">
          <cell r="F661" t="str">
            <v/>
          </cell>
          <cell r="G661">
            <v>0</v>
          </cell>
          <cell r="H661">
            <v>0</v>
          </cell>
          <cell r="I661">
            <v>0</v>
          </cell>
        </row>
        <row r="662">
          <cell r="F662" t="str">
            <v/>
          </cell>
          <cell r="G662">
            <v>0</v>
          </cell>
          <cell r="H662">
            <v>0</v>
          </cell>
          <cell r="I662">
            <v>0</v>
          </cell>
        </row>
        <row r="663">
          <cell r="F663" t="str">
            <v/>
          </cell>
          <cell r="G663">
            <v>0</v>
          </cell>
          <cell r="H663">
            <v>0</v>
          </cell>
          <cell r="I663">
            <v>0</v>
          </cell>
        </row>
        <row r="664">
          <cell r="F664" t="str">
            <v/>
          </cell>
          <cell r="G664">
            <v>0</v>
          </cell>
          <cell r="H664">
            <v>0</v>
          </cell>
          <cell r="I664">
            <v>0</v>
          </cell>
        </row>
        <row r="665">
          <cell r="F665" t="str">
            <v/>
          </cell>
          <cell r="G665">
            <v>0</v>
          </cell>
          <cell r="H665">
            <v>0</v>
          </cell>
          <cell r="I665">
            <v>0</v>
          </cell>
        </row>
        <row r="666">
          <cell r="F666" t="str">
            <v/>
          </cell>
          <cell r="G666">
            <v>0</v>
          </cell>
          <cell r="H666">
            <v>0</v>
          </cell>
          <cell r="I666">
            <v>0</v>
          </cell>
        </row>
        <row r="667">
          <cell r="F667" t="str">
            <v/>
          </cell>
          <cell r="G667">
            <v>0</v>
          </cell>
          <cell r="H667">
            <v>0</v>
          </cell>
          <cell r="I667">
            <v>0</v>
          </cell>
        </row>
        <row r="668">
          <cell r="F668" t="str">
            <v/>
          </cell>
          <cell r="G668">
            <v>0</v>
          </cell>
          <cell r="H668">
            <v>0</v>
          </cell>
          <cell r="I668">
            <v>0</v>
          </cell>
        </row>
        <row r="669">
          <cell r="F669" t="str">
            <v/>
          </cell>
          <cell r="G669">
            <v>0</v>
          </cell>
          <cell r="H669">
            <v>0</v>
          </cell>
          <cell r="I669">
            <v>0</v>
          </cell>
        </row>
        <row r="670">
          <cell r="F670" t="str">
            <v/>
          </cell>
          <cell r="G670">
            <v>0</v>
          </cell>
          <cell r="H670">
            <v>0</v>
          </cell>
          <cell r="I670">
            <v>0</v>
          </cell>
        </row>
        <row r="671">
          <cell r="F671" t="str">
            <v/>
          </cell>
          <cell r="G671">
            <v>0</v>
          </cell>
          <cell r="H671">
            <v>0</v>
          </cell>
          <cell r="I671">
            <v>0</v>
          </cell>
        </row>
        <row r="672">
          <cell r="F672" t="str">
            <v/>
          </cell>
          <cell r="G672">
            <v>0</v>
          </cell>
          <cell r="H672">
            <v>0</v>
          </cell>
          <cell r="I672">
            <v>0</v>
          </cell>
        </row>
        <row r="673">
          <cell r="F673" t="str">
            <v/>
          </cell>
          <cell r="G673">
            <v>0</v>
          </cell>
          <cell r="H673">
            <v>0</v>
          </cell>
          <cell r="I673">
            <v>0</v>
          </cell>
        </row>
        <row r="674">
          <cell r="F674" t="str">
            <v/>
          </cell>
          <cell r="G674">
            <v>0</v>
          </cell>
          <cell r="H674">
            <v>0</v>
          </cell>
          <cell r="I674">
            <v>0</v>
          </cell>
        </row>
        <row r="675">
          <cell r="F675" t="str">
            <v/>
          </cell>
          <cell r="G675">
            <v>0</v>
          </cell>
          <cell r="H675">
            <v>0</v>
          </cell>
          <cell r="I675">
            <v>0</v>
          </cell>
        </row>
        <row r="676">
          <cell r="F676" t="str">
            <v/>
          </cell>
          <cell r="G676">
            <v>0</v>
          </cell>
          <cell r="H676">
            <v>0</v>
          </cell>
          <cell r="I676">
            <v>0</v>
          </cell>
        </row>
        <row r="677">
          <cell r="F677" t="str">
            <v/>
          </cell>
          <cell r="G677">
            <v>0</v>
          </cell>
          <cell r="H677">
            <v>0</v>
          </cell>
          <cell r="I677">
            <v>0</v>
          </cell>
        </row>
        <row r="678">
          <cell r="F678" t="str">
            <v/>
          </cell>
          <cell r="G678">
            <v>0</v>
          </cell>
          <cell r="H678">
            <v>0</v>
          </cell>
          <cell r="I678">
            <v>0</v>
          </cell>
        </row>
        <row r="679">
          <cell r="F679" t="str">
            <v/>
          </cell>
          <cell r="G679">
            <v>0</v>
          </cell>
          <cell r="H679">
            <v>0</v>
          </cell>
          <cell r="I679">
            <v>0</v>
          </cell>
        </row>
        <row r="680">
          <cell r="F680" t="str">
            <v/>
          </cell>
          <cell r="G680">
            <v>0</v>
          </cell>
          <cell r="H680">
            <v>0</v>
          </cell>
          <cell r="I680">
            <v>0</v>
          </cell>
        </row>
        <row r="681">
          <cell r="F681" t="str">
            <v/>
          </cell>
          <cell r="G681">
            <v>0</v>
          </cell>
          <cell r="H681">
            <v>0</v>
          </cell>
          <cell r="I681">
            <v>0</v>
          </cell>
        </row>
        <row r="682">
          <cell r="F682" t="str">
            <v/>
          </cell>
          <cell r="G682">
            <v>0</v>
          </cell>
          <cell r="H682">
            <v>0</v>
          </cell>
          <cell r="I682">
            <v>0</v>
          </cell>
        </row>
        <row r="683">
          <cell r="F683" t="str">
            <v/>
          </cell>
          <cell r="G683">
            <v>0</v>
          </cell>
          <cell r="H683">
            <v>0</v>
          </cell>
          <cell r="I683">
            <v>0</v>
          </cell>
        </row>
        <row r="684">
          <cell r="F684" t="str">
            <v/>
          </cell>
          <cell r="G684">
            <v>0</v>
          </cell>
          <cell r="H684">
            <v>0</v>
          </cell>
          <cell r="I684">
            <v>0</v>
          </cell>
        </row>
        <row r="685">
          <cell r="F685" t="str">
            <v/>
          </cell>
          <cell r="G685">
            <v>0</v>
          </cell>
          <cell r="H685">
            <v>0</v>
          </cell>
          <cell r="I685">
            <v>0</v>
          </cell>
        </row>
        <row r="686">
          <cell r="F686" t="str">
            <v/>
          </cell>
          <cell r="G686">
            <v>0</v>
          </cell>
          <cell r="H686">
            <v>0</v>
          </cell>
          <cell r="I686">
            <v>0</v>
          </cell>
        </row>
        <row r="687">
          <cell r="F687" t="str">
            <v/>
          </cell>
          <cell r="G687">
            <v>0</v>
          </cell>
          <cell r="H687">
            <v>0</v>
          </cell>
          <cell r="I687">
            <v>0</v>
          </cell>
        </row>
        <row r="688">
          <cell r="F688" t="str">
            <v/>
          </cell>
          <cell r="G688">
            <v>0</v>
          </cell>
          <cell r="H688">
            <v>0</v>
          </cell>
          <cell r="I688">
            <v>0</v>
          </cell>
        </row>
        <row r="689">
          <cell r="F689" t="str">
            <v/>
          </cell>
          <cell r="G689">
            <v>0</v>
          </cell>
          <cell r="H689">
            <v>0</v>
          </cell>
          <cell r="I689">
            <v>0</v>
          </cell>
        </row>
        <row r="690">
          <cell r="F690" t="str">
            <v/>
          </cell>
          <cell r="G690">
            <v>0</v>
          </cell>
          <cell r="H690">
            <v>0</v>
          </cell>
          <cell r="I690">
            <v>0</v>
          </cell>
        </row>
        <row r="691">
          <cell r="F691" t="str">
            <v/>
          </cell>
          <cell r="G691">
            <v>0</v>
          </cell>
          <cell r="H691">
            <v>0</v>
          </cell>
          <cell r="I691">
            <v>0</v>
          </cell>
        </row>
        <row r="692">
          <cell r="F692" t="str">
            <v/>
          </cell>
          <cell r="G692">
            <v>0</v>
          </cell>
          <cell r="H692">
            <v>0</v>
          </cell>
          <cell r="I692">
            <v>0</v>
          </cell>
        </row>
        <row r="693">
          <cell r="F693" t="str">
            <v/>
          </cell>
          <cell r="G693">
            <v>0</v>
          </cell>
          <cell r="H693">
            <v>0</v>
          </cell>
          <cell r="I693">
            <v>0</v>
          </cell>
        </row>
        <row r="694">
          <cell r="F694" t="str">
            <v/>
          </cell>
          <cell r="G694">
            <v>0</v>
          </cell>
          <cell r="H694">
            <v>0</v>
          </cell>
          <cell r="I694">
            <v>0</v>
          </cell>
        </row>
        <row r="695">
          <cell r="F695" t="str">
            <v/>
          </cell>
          <cell r="G695">
            <v>0</v>
          </cell>
          <cell r="H695">
            <v>0</v>
          </cell>
          <cell r="I695">
            <v>0</v>
          </cell>
        </row>
        <row r="696">
          <cell r="F696" t="str">
            <v/>
          </cell>
          <cell r="G696">
            <v>0</v>
          </cell>
          <cell r="H696">
            <v>0</v>
          </cell>
          <cell r="I696">
            <v>0</v>
          </cell>
        </row>
        <row r="697">
          <cell r="F697" t="str">
            <v/>
          </cell>
          <cell r="G697">
            <v>0</v>
          </cell>
          <cell r="H697">
            <v>0</v>
          </cell>
          <cell r="I697">
            <v>0</v>
          </cell>
        </row>
        <row r="698">
          <cell r="F698" t="str">
            <v/>
          </cell>
          <cell r="G698">
            <v>0</v>
          </cell>
          <cell r="H698">
            <v>0</v>
          </cell>
          <cell r="I698">
            <v>0</v>
          </cell>
        </row>
        <row r="699">
          <cell r="F699" t="str">
            <v/>
          </cell>
          <cell r="G699">
            <v>0</v>
          </cell>
          <cell r="H699">
            <v>0</v>
          </cell>
          <cell r="I699">
            <v>0</v>
          </cell>
        </row>
        <row r="700">
          <cell r="F700" t="str">
            <v/>
          </cell>
          <cell r="G700">
            <v>0</v>
          </cell>
          <cell r="H700">
            <v>0</v>
          </cell>
          <cell r="I700">
            <v>0</v>
          </cell>
        </row>
        <row r="701">
          <cell r="F701" t="str">
            <v/>
          </cell>
          <cell r="G701">
            <v>0</v>
          </cell>
          <cell r="H701">
            <v>0</v>
          </cell>
          <cell r="I701">
            <v>0</v>
          </cell>
        </row>
        <row r="702">
          <cell r="F702" t="str">
            <v/>
          </cell>
          <cell r="G702">
            <v>0</v>
          </cell>
          <cell r="H702">
            <v>0</v>
          </cell>
          <cell r="I702">
            <v>0</v>
          </cell>
        </row>
        <row r="703">
          <cell r="F703" t="str">
            <v/>
          </cell>
          <cell r="G703">
            <v>0</v>
          </cell>
          <cell r="H703">
            <v>0</v>
          </cell>
          <cell r="I703">
            <v>0</v>
          </cell>
        </row>
        <row r="704">
          <cell r="F704" t="str">
            <v/>
          </cell>
          <cell r="G704">
            <v>0</v>
          </cell>
          <cell r="H704">
            <v>0</v>
          </cell>
          <cell r="I704">
            <v>0</v>
          </cell>
        </row>
        <row r="705">
          <cell r="F705" t="str">
            <v/>
          </cell>
          <cell r="G705">
            <v>0</v>
          </cell>
          <cell r="H705">
            <v>0</v>
          </cell>
          <cell r="I705">
            <v>0</v>
          </cell>
        </row>
        <row r="706">
          <cell r="F706" t="str">
            <v/>
          </cell>
          <cell r="G706">
            <v>0</v>
          </cell>
          <cell r="H706">
            <v>0</v>
          </cell>
          <cell r="I706">
            <v>0</v>
          </cell>
        </row>
        <row r="707">
          <cell r="F707" t="str">
            <v/>
          </cell>
          <cell r="G707">
            <v>0</v>
          </cell>
          <cell r="H707">
            <v>0</v>
          </cell>
          <cell r="I707">
            <v>0</v>
          </cell>
        </row>
        <row r="708">
          <cell r="F708" t="str">
            <v/>
          </cell>
          <cell r="G708">
            <v>0</v>
          </cell>
          <cell r="H708">
            <v>0</v>
          </cell>
          <cell r="I708">
            <v>0</v>
          </cell>
        </row>
        <row r="709">
          <cell r="F709" t="str">
            <v/>
          </cell>
          <cell r="G709">
            <v>0</v>
          </cell>
          <cell r="H709">
            <v>0</v>
          </cell>
          <cell r="I709">
            <v>0</v>
          </cell>
        </row>
        <row r="710">
          <cell r="F710" t="str">
            <v/>
          </cell>
          <cell r="G710">
            <v>0</v>
          </cell>
          <cell r="H710">
            <v>0</v>
          </cell>
          <cell r="I710">
            <v>0</v>
          </cell>
        </row>
        <row r="711">
          <cell r="F711" t="str">
            <v/>
          </cell>
          <cell r="G711">
            <v>0</v>
          </cell>
          <cell r="H711">
            <v>0</v>
          </cell>
          <cell r="I711">
            <v>0</v>
          </cell>
        </row>
        <row r="712">
          <cell r="F712" t="str">
            <v/>
          </cell>
          <cell r="G712">
            <v>0</v>
          </cell>
          <cell r="H712">
            <v>0</v>
          </cell>
          <cell r="I712">
            <v>0</v>
          </cell>
        </row>
        <row r="713">
          <cell r="F713" t="str">
            <v/>
          </cell>
          <cell r="G713">
            <v>0</v>
          </cell>
          <cell r="H713">
            <v>0</v>
          </cell>
          <cell r="I713">
            <v>0</v>
          </cell>
        </row>
        <row r="714">
          <cell r="F714" t="str">
            <v/>
          </cell>
          <cell r="G714">
            <v>0</v>
          </cell>
          <cell r="H714">
            <v>0</v>
          </cell>
          <cell r="I714">
            <v>0</v>
          </cell>
        </row>
        <row r="715">
          <cell r="F715" t="str">
            <v/>
          </cell>
          <cell r="G715">
            <v>0</v>
          </cell>
          <cell r="H715">
            <v>0</v>
          </cell>
          <cell r="I715">
            <v>0</v>
          </cell>
        </row>
        <row r="716">
          <cell r="F716" t="str">
            <v/>
          </cell>
          <cell r="G716">
            <v>0</v>
          </cell>
          <cell r="H716">
            <v>0</v>
          </cell>
          <cell r="I716">
            <v>0</v>
          </cell>
        </row>
        <row r="717">
          <cell r="F717" t="str">
            <v/>
          </cell>
          <cell r="G717">
            <v>0</v>
          </cell>
          <cell r="H717">
            <v>0</v>
          </cell>
          <cell r="I717">
            <v>0</v>
          </cell>
        </row>
        <row r="718">
          <cell r="F718" t="str">
            <v/>
          </cell>
          <cell r="G718">
            <v>0</v>
          </cell>
          <cell r="H718">
            <v>0</v>
          </cell>
          <cell r="I718">
            <v>0</v>
          </cell>
        </row>
        <row r="719">
          <cell r="F719" t="str">
            <v/>
          </cell>
          <cell r="G719">
            <v>0</v>
          </cell>
          <cell r="H719">
            <v>0</v>
          </cell>
          <cell r="I719">
            <v>0</v>
          </cell>
        </row>
        <row r="720">
          <cell r="F720" t="str">
            <v/>
          </cell>
          <cell r="G720">
            <v>0</v>
          </cell>
          <cell r="H720">
            <v>0</v>
          </cell>
          <cell r="I720">
            <v>0</v>
          </cell>
        </row>
        <row r="721">
          <cell r="F721" t="str">
            <v/>
          </cell>
          <cell r="G721">
            <v>0</v>
          </cell>
          <cell r="H721">
            <v>0</v>
          </cell>
          <cell r="I721">
            <v>0</v>
          </cell>
        </row>
        <row r="722">
          <cell r="F722" t="str">
            <v/>
          </cell>
          <cell r="G722">
            <v>0</v>
          </cell>
          <cell r="H722">
            <v>0</v>
          </cell>
          <cell r="I722">
            <v>0</v>
          </cell>
        </row>
        <row r="723">
          <cell r="F723" t="str">
            <v/>
          </cell>
          <cell r="G723">
            <v>0</v>
          </cell>
          <cell r="H723">
            <v>0</v>
          </cell>
          <cell r="I723">
            <v>0</v>
          </cell>
        </row>
        <row r="724">
          <cell r="F724" t="str">
            <v/>
          </cell>
          <cell r="G724">
            <v>0</v>
          </cell>
          <cell r="H724">
            <v>0</v>
          </cell>
          <cell r="I724">
            <v>0</v>
          </cell>
        </row>
        <row r="725">
          <cell r="F725" t="str">
            <v/>
          </cell>
          <cell r="G725">
            <v>0</v>
          </cell>
          <cell r="H725">
            <v>0</v>
          </cell>
          <cell r="I725">
            <v>0</v>
          </cell>
        </row>
        <row r="726">
          <cell r="F726" t="str">
            <v/>
          </cell>
          <cell r="G726">
            <v>0</v>
          </cell>
          <cell r="H726">
            <v>0</v>
          </cell>
          <cell r="I726">
            <v>0</v>
          </cell>
        </row>
        <row r="727">
          <cell r="F727" t="str">
            <v/>
          </cell>
          <cell r="G727">
            <v>0</v>
          </cell>
          <cell r="H727">
            <v>0</v>
          </cell>
          <cell r="I727">
            <v>0</v>
          </cell>
        </row>
        <row r="728">
          <cell r="F728" t="str">
            <v/>
          </cell>
          <cell r="G728">
            <v>0</v>
          </cell>
          <cell r="H728">
            <v>0</v>
          </cell>
          <cell r="I728">
            <v>0</v>
          </cell>
        </row>
        <row r="729">
          <cell r="F729" t="str">
            <v/>
          </cell>
          <cell r="G729">
            <v>0</v>
          </cell>
          <cell r="H729">
            <v>0</v>
          </cell>
          <cell r="I729">
            <v>0</v>
          </cell>
        </row>
        <row r="730">
          <cell r="F730" t="str">
            <v/>
          </cell>
          <cell r="G730">
            <v>0</v>
          </cell>
          <cell r="H730">
            <v>0</v>
          </cell>
          <cell r="I730">
            <v>0</v>
          </cell>
        </row>
        <row r="731">
          <cell r="F731" t="str">
            <v/>
          </cell>
          <cell r="G731">
            <v>0</v>
          </cell>
          <cell r="H731">
            <v>0</v>
          </cell>
          <cell r="I731">
            <v>0</v>
          </cell>
        </row>
        <row r="732">
          <cell r="F732" t="str">
            <v/>
          </cell>
          <cell r="G732">
            <v>0</v>
          </cell>
          <cell r="H732">
            <v>0</v>
          </cell>
          <cell r="I732">
            <v>0</v>
          </cell>
        </row>
        <row r="733">
          <cell r="F733" t="str">
            <v/>
          </cell>
          <cell r="G733">
            <v>0</v>
          </cell>
          <cell r="H733">
            <v>0</v>
          </cell>
          <cell r="I733">
            <v>0</v>
          </cell>
        </row>
        <row r="734">
          <cell r="F734" t="str">
            <v/>
          </cell>
          <cell r="G734">
            <v>0</v>
          </cell>
          <cell r="H734">
            <v>0</v>
          </cell>
          <cell r="I734">
            <v>0</v>
          </cell>
        </row>
        <row r="735">
          <cell r="F735" t="str">
            <v/>
          </cell>
          <cell r="G735">
            <v>0</v>
          </cell>
          <cell r="H735">
            <v>0</v>
          </cell>
          <cell r="I735">
            <v>0</v>
          </cell>
        </row>
        <row r="736">
          <cell r="F736" t="str">
            <v/>
          </cell>
          <cell r="G736">
            <v>0</v>
          </cell>
          <cell r="H736">
            <v>0</v>
          </cell>
          <cell r="I736">
            <v>0</v>
          </cell>
        </row>
        <row r="737">
          <cell r="F737" t="str">
            <v/>
          </cell>
          <cell r="G737">
            <v>0</v>
          </cell>
          <cell r="H737">
            <v>0</v>
          </cell>
          <cell r="I737">
            <v>0</v>
          </cell>
        </row>
        <row r="738">
          <cell r="F738" t="str">
            <v/>
          </cell>
          <cell r="G738">
            <v>0</v>
          </cell>
          <cell r="H738">
            <v>0</v>
          </cell>
          <cell r="I738">
            <v>0</v>
          </cell>
        </row>
        <row r="739">
          <cell r="F739" t="str">
            <v/>
          </cell>
          <cell r="G739">
            <v>0</v>
          </cell>
          <cell r="H739">
            <v>0</v>
          </cell>
          <cell r="I739">
            <v>0</v>
          </cell>
        </row>
        <row r="740">
          <cell r="F740" t="str">
            <v/>
          </cell>
          <cell r="G740">
            <v>0</v>
          </cell>
          <cell r="H740">
            <v>0</v>
          </cell>
          <cell r="I740">
            <v>0</v>
          </cell>
        </row>
        <row r="741">
          <cell r="F741" t="str">
            <v/>
          </cell>
          <cell r="G741">
            <v>0</v>
          </cell>
          <cell r="H741">
            <v>0</v>
          </cell>
          <cell r="I741">
            <v>0</v>
          </cell>
        </row>
        <row r="742">
          <cell r="F742" t="str">
            <v/>
          </cell>
          <cell r="G742">
            <v>0</v>
          </cell>
          <cell r="H742">
            <v>0</v>
          </cell>
          <cell r="I742">
            <v>0</v>
          </cell>
        </row>
        <row r="743">
          <cell r="F743" t="str">
            <v/>
          </cell>
          <cell r="G743">
            <v>0</v>
          </cell>
          <cell r="H743">
            <v>0</v>
          </cell>
          <cell r="I743">
            <v>0</v>
          </cell>
        </row>
        <row r="744">
          <cell r="F744" t="str">
            <v/>
          </cell>
          <cell r="G744">
            <v>0</v>
          </cell>
          <cell r="H744">
            <v>0</v>
          </cell>
          <cell r="I744">
            <v>0</v>
          </cell>
        </row>
        <row r="745">
          <cell r="F745" t="str">
            <v/>
          </cell>
          <cell r="G745">
            <v>0</v>
          </cell>
          <cell r="H745">
            <v>0</v>
          </cell>
          <cell r="I745">
            <v>0</v>
          </cell>
        </row>
        <row r="746">
          <cell r="F746" t="str">
            <v/>
          </cell>
          <cell r="G746">
            <v>0</v>
          </cell>
          <cell r="H746">
            <v>0</v>
          </cell>
          <cell r="I746">
            <v>0</v>
          </cell>
        </row>
        <row r="747">
          <cell r="F747" t="str">
            <v/>
          </cell>
          <cell r="G747">
            <v>0</v>
          </cell>
          <cell r="H747">
            <v>0</v>
          </cell>
          <cell r="I747">
            <v>0</v>
          </cell>
        </row>
        <row r="748">
          <cell r="F748" t="str">
            <v/>
          </cell>
          <cell r="G748">
            <v>0</v>
          </cell>
          <cell r="H748">
            <v>0</v>
          </cell>
          <cell r="I748">
            <v>0</v>
          </cell>
        </row>
        <row r="749">
          <cell r="F749" t="str">
            <v/>
          </cell>
          <cell r="G749">
            <v>0</v>
          </cell>
          <cell r="H749">
            <v>0</v>
          </cell>
          <cell r="I749">
            <v>0</v>
          </cell>
        </row>
        <row r="750">
          <cell r="F750" t="str">
            <v/>
          </cell>
          <cell r="G750">
            <v>0</v>
          </cell>
          <cell r="H750">
            <v>0</v>
          </cell>
          <cell r="I750">
            <v>0</v>
          </cell>
        </row>
        <row r="751">
          <cell r="F751" t="str">
            <v/>
          </cell>
          <cell r="G751">
            <v>0</v>
          </cell>
          <cell r="H751">
            <v>0</v>
          </cell>
          <cell r="I751">
            <v>0</v>
          </cell>
        </row>
        <row r="752">
          <cell r="F752" t="str">
            <v/>
          </cell>
          <cell r="G752">
            <v>0</v>
          </cell>
          <cell r="H752">
            <v>0</v>
          </cell>
          <cell r="I752">
            <v>0</v>
          </cell>
        </row>
        <row r="753">
          <cell r="F753" t="str">
            <v/>
          </cell>
          <cell r="G753">
            <v>0</v>
          </cell>
          <cell r="H753">
            <v>0</v>
          </cell>
          <cell r="I753">
            <v>0</v>
          </cell>
        </row>
        <row r="754">
          <cell r="F754" t="str">
            <v/>
          </cell>
          <cell r="G754">
            <v>0</v>
          </cell>
          <cell r="H754">
            <v>0</v>
          </cell>
          <cell r="I754">
            <v>0</v>
          </cell>
        </row>
        <row r="755">
          <cell r="F755" t="str">
            <v/>
          </cell>
          <cell r="G755">
            <v>0</v>
          </cell>
          <cell r="H755">
            <v>0</v>
          </cell>
          <cell r="I755">
            <v>0</v>
          </cell>
        </row>
        <row r="756">
          <cell r="F756" t="str">
            <v/>
          </cell>
          <cell r="G756">
            <v>0</v>
          </cell>
          <cell r="H756">
            <v>0</v>
          </cell>
          <cell r="I756">
            <v>0</v>
          </cell>
        </row>
        <row r="757">
          <cell r="F757" t="str">
            <v/>
          </cell>
          <cell r="G757">
            <v>0</v>
          </cell>
          <cell r="H757">
            <v>0</v>
          </cell>
          <cell r="I757">
            <v>0</v>
          </cell>
        </row>
        <row r="758">
          <cell r="F758" t="str">
            <v/>
          </cell>
          <cell r="G758">
            <v>0</v>
          </cell>
          <cell r="H758">
            <v>0</v>
          </cell>
          <cell r="I758">
            <v>0</v>
          </cell>
        </row>
        <row r="759">
          <cell r="F759" t="str">
            <v/>
          </cell>
          <cell r="G759">
            <v>0</v>
          </cell>
          <cell r="H759">
            <v>0</v>
          </cell>
          <cell r="I759">
            <v>0</v>
          </cell>
        </row>
        <row r="760">
          <cell r="F760" t="str">
            <v/>
          </cell>
          <cell r="G760">
            <v>0</v>
          </cell>
          <cell r="H760">
            <v>0</v>
          </cell>
          <cell r="I760">
            <v>0</v>
          </cell>
        </row>
        <row r="761">
          <cell r="F761" t="str">
            <v/>
          </cell>
          <cell r="G761">
            <v>0</v>
          </cell>
          <cell r="H761">
            <v>0</v>
          </cell>
          <cell r="I761">
            <v>0</v>
          </cell>
        </row>
        <row r="762">
          <cell r="F762" t="str">
            <v/>
          </cell>
          <cell r="G762">
            <v>0</v>
          </cell>
          <cell r="H762">
            <v>0</v>
          </cell>
          <cell r="I762">
            <v>0</v>
          </cell>
        </row>
        <row r="763">
          <cell r="F763" t="str">
            <v/>
          </cell>
          <cell r="G763">
            <v>0</v>
          </cell>
          <cell r="H763">
            <v>0</v>
          </cell>
          <cell r="I763">
            <v>0</v>
          </cell>
        </row>
        <row r="764">
          <cell r="F764" t="str">
            <v/>
          </cell>
          <cell r="G764">
            <v>0</v>
          </cell>
          <cell r="H764">
            <v>0</v>
          </cell>
          <cell r="I764">
            <v>0</v>
          </cell>
        </row>
        <row r="765">
          <cell r="F765" t="str">
            <v/>
          </cell>
          <cell r="G765">
            <v>0</v>
          </cell>
          <cell r="H765">
            <v>0</v>
          </cell>
          <cell r="I765">
            <v>0</v>
          </cell>
        </row>
        <row r="766">
          <cell r="F766" t="str">
            <v/>
          </cell>
          <cell r="G766">
            <v>0</v>
          </cell>
          <cell r="H766">
            <v>0</v>
          </cell>
          <cell r="I766">
            <v>0</v>
          </cell>
        </row>
        <row r="767">
          <cell r="F767" t="str">
            <v/>
          </cell>
          <cell r="G767">
            <v>0</v>
          </cell>
          <cell r="H767">
            <v>0</v>
          </cell>
          <cell r="I767">
            <v>0</v>
          </cell>
        </row>
        <row r="768">
          <cell r="F768" t="str">
            <v/>
          </cell>
          <cell r="G768">
            <v>0</v>
          </cell>
          <cell r="H768">
            <v>0</v>
          </cell>
          <cell r="I768">
            <v>0</v>
          </cell>
        </row>
        <row r="769">
          <cell r="F769" t="str">
            <v/>
          </cell>
          <cell r="G769">
            <v>0</v>
          </cell>
          <cell r="H769">
            <v>0</v>
          </cell>
          <cell r="I769">
            <v>0</v>
          </cell>
        </row>
        <row r="770">
          <cell r="F770" t="str">
            <v/>
          </cell>
          <cell r="G770">
            <v>0</v>
          </cell>
          <cell r="H770">
            <v>0</v>
          </cell>
          <cell r="I770">
            <v>0</v>
          </cell>
        </row>
        <row r="771">
          <cell r="F771" t="str">
            <v/>
          </cell>
          <cell r="G771">
            <v>0</v>
          </cell>
          <cell r="H771">
            <v>0</v>
          </cell>
          <cell r="I771">
            <v>0</v>
          </cell>
        </row>
        <row r="772">
          <cell r="F772" t="str">
            <v/>
          </cell>
          <cell r="G772">
            <v>0</v>
          </cell>
          <cell r="H772">
            <v>0</v>
          </cell>
          <cell r="I772">
            <v>0</v>
          </cell>
        </row>
        <row r="773">
          <cell r="F773" t="str">
            <v/>
          </cell>
          <cell r="G773">
            <v>0</v>
          </cell>
          <cell r="H773">
            <v>0</v>
          </cell>
          <cell r="I773">
            <v>0</v>
          </cell>
        </row>
        <row r="774">
          <cell r="F774" t="str">
            <v/>
          </cell>
          <cell r="G774">
            <v>0</v>
          </cell>
          <cell r="H774">
            <v>0</v>
          </cell>
          <cell r="I774">
            <v>0</v>
          </cell>
        </row>
        <row r="775">
          <cell r="F775" t="str">
            <v/>
          </cell>
          <cell r="G775">
            <v>0</v>
          </cell>
          <cell r="H775">
            <v>0</v>
          </cell>
          <cell r="I775">
            <v>0</v>
          </cell>
        </row>
        <row r="776">
          <cell r="F776" t="str">
            <v/>
          </cell>
          <cell r="G776">
            <v>0</v>
          </cell>
          <cell r="H776">
            <v>0</v>
          </cell>
          <cell r="I776">
            <v>0</v>
          </cell>
        </row>
        <row r="777">
          <cell r="F777" t="str">
            <v/>
          </cell>
          <cell r="G777">
            <v>0</v>
          </cell>
          <cell r="H777">
            <v>0</v>
          </cell>
          <cell r="I777">
            <v>0</v>
          </cell>
        </row>
        <row r="778">
          <cell r="F778" t="str">
            <v/>
          </cell>
          <cell r="G778">
            <v>0</v>
          </cell>
          <cell r="H778">
            <v>0</v>
          </cell>
          <cell r="I778">
            <v>0</v>
          </cell>
        </row>
        <row r="779">
          <cell r="F779" t="str">
            <v/>
          </cell>
          <cell r="G779">
            <v>0</v>
          </cell>
          <cell r="H779">
            <v>0</v>
          </cell>
          <cell r="I779">
            <v>0</v>
          </cell>
        </row>
        <row r="780">
          <cell r="F780" t="str">
            <v/>
          </cell>
          <cell r="G780">
            <v>0</v>
          </cell>
          <cell r="H780">
            <v>0</v>
          </cell>
          <cell r="I780">
            <v>0</v>
          </cell>
        </row>
        <row r="781">
          <cell r="F781" t="str">
            <v/>
          </cell>
          <cell r="G781">
            <v>0</v>
          </cell>
          <cell r="H781">
            <v>0</v>
          </cell>
          <cell r="I781">
            <v>0</v>
          </cell>
        </row>
        <row r="782">
          <cell r="F782" t="str">
            <v/>
          </cell>
          <cell r="G782">
            <v>0</v>
          </cell>
          <cell r="H782">
            <v>0</v>
          </cell>
          <cell r="I782">
            <v>0</v>
          </cell>
        </row>
        <row r="783">
          <cell r="F783" t="str">
            <v/>
          </cell>
          <cell r="G783">
            <v>0</v>
          </cell>
          <cell r="H783">
            <v>0</v>
          </cell>
          <cell r="I783">
            <v>0</v>
          </cell>
        </row>
        <row r="784">
          <cell r="F784" t="str">
            <v/>
          </cell>
          <cell r="G784">
            <v>0</v>
          </cell>
          <cell r="H784">
            <v>0</v>
          </cell>
          <cell r="I784">
            <v>0</v>
          </cell>
        </row>
        <row r="785">
          <cell r="F785" t="str">
            <v/>
          </cell>
          <cell r="G785">
            <v>0</v>
          </cell>
          <cell r="H785">
            <v>0</v>
          </cell>
          <cell r="I785">
            <v>0</v>
          </cell>
        </row>
        <row r="786">
          <cell r="F786" t="str">
            <v/>
          </cell>
          <cell r="G786">
            <v>0</v>
          </cell>
          <cell r="H786">
            <v>0</v>
          </cell>
          <cell r="I786">
            <v>0</v>
          </cell>
        </row>
        <row r="787">
          <cell r="F787" t="str">
            <v/>
          </cell>
          <cell r="G787">
            <v>0</v>
          </cell>
          <cell r="H787">
            <v>0</v>
          </cell>
          <cell r="I787">
            <v>0</v>
          </cell>
        </row>
        <row r="788">
          <cell r="F788" t="str">
            <v/>
          </cell>
          <cell r="G788">
            <v>0</v>
          </cell>
          <cell r="H788">
            <v>0</v>
          </cell>
          <cell r="I788">
            <v>0</v>
          </cell>
        </row>
        <row r="789">
          <cell r="F789" t="str">
            <v/>
          </cell>
          <cell r="G789">
            <v>0</v>
          </cell>
          <cell r="H789">
            <v>0</v>
          </cell>
          <cell r="I789">
            <v>0</v>
          </cell>
        </row>
        <row r="790">
          <cell r="F790" t="str">
            <v/>
          </cell>
          <cell r="G790">
            <v>0</v>
          </cell>
          <cell r="H790">
            <v>0</v>
          </cell>
          <cell r="I790">
            <v>0</v>
          </cell>
        </row>
        <row r="791">
          <cell r="F791" t="str">
            <v/>
          </cell>
          <cell r="G791">
            <v>0</v>
          </cell>
          <cell r="H791">
            <v>0</v>
          </cell>
          <cell r="I791">
            <v>0</v>
          </cell>
        </row>
        <row r="792">
          <cell r="F792" t="str">
            <v/>
          </cell>
          <cell r="G792">
            <v>0</v>
          </cell>
          <cell r="H792">
            <v>0</v>
          </cell>
          <cell r="I792">
            <v>0</v>
          </cell>
        </row>
        <row r="793">
          <cell r="F793" t="str">
            <v/>
          </cell>
          <cell r="G793">
            <v>0</v>
          </cell>
          <cell r="H793">
            <v>0</v>
          </cell>
          <cell r="I793">
            <v>0</v>
          </cell>
        </row>
        <row r="794">
          <cell r="F794" t="str">
            <v/>
          </cell>
          <cell r="G794">
            <v>0</v>
          </cell>
          <cell r="H794">
            <v>0</v>
          </cell>
          <cell r="I794">
            <v>0</v>
          </cell>
        </row>
        <row r="795">
          <cell r="F795" t="str">
            <v/>
          </cell>
          <cell r="G795">
            <v>0</v>
          </cell>
          <cell r="H795">
            <v>0</v>
          </cell>
          <cell r="I795">
            <v>0</v>
          </cell>
        </row>
        <row r="796">
          <cell r="F796" t="str">
            <v/>
          </cell>
          <cell r="G796">
            <v>0</v>
          </cell>
          <cell r="H796">
            <v>0</v>
          </cell>
          <cell r="I796">
            <v>0</v>
          </cell>
        </row>
        <row r="797">
          <cell r="F797" t="str">
            <v/>
          </cell>
          <cell r="G797">
            <v>0</v>
          </cell>
          <cell r="H797">
            <v>0</v>
          </cell>
          <cell r="I797">
            <v>0</v>
          </cell>
        </row>
        <row r="798">
          <cell r="F798" t="str">
            <v/>
          </cell>
          <cell r="G798">
            <v>0</v>
          </cell>
          <cell r="H798">
            <v>0</v>
          </cell>
          <cell r="I798">
            <v>0</v>
          </cell>
        </row>
        <row r="799">
          <cell r="F799" t="str">
            <v/>
          </cell>
          <cell r="G799">
            <v>0</v>
          </cell>
          <cell r="H799">
            <v>0</v>
          </cell>
          <cell r="I799">
            <v>0</v>
          </cell>
        </row>
        <row r="800">
          <cell r="F800" t="str">
            <v/>
          </cell>
          <cell r="G800">
            <v>0</v>
          </cell>
          <cell r="H800">
            <v>0</v>
          </cell>
          <cell r="I800">
            <v>0</v>
          </cell>
        </row>
        <row r="801">
          <cell r="F801" t="str">
            <v/>
          </cell>
          <cell r="G801">
            <v>0</v>
          </cell>
          <cell r="H801">
            <v>0</v>
          </cell>
          <cell r="I801">
            <v>0</v>
          </cell>
        </row>
        <row r="802">
          <cell r="F802" t="str">
            <v/>
          </cell>
          <cell r="G802">
            <v>0</v>
          </cell>
          <cell r="H802">
            <v>0</v>
          </cell>
          <cell r="I802">
            <v>0</v>
          </cell>
        </row>
        <row r="803">
          <cell r="F803" t="str">
            <v/>
          </cell>
          <cell r="G803">
            <v>0</v>
          </cell>
          <cell r="H803">
            <v>0</v>
          </cell>
          <cell r="I803">
            <v>0</v>
          </cell>
        </row>
        <row r="804">
          <cell r="F804" t="str">
            <v/>
          </cell>
          <cell r="G804">
            <v>0</v>
          </cell>
          <cell r="H804">
            <v>0</v>
          </cell>
          <cell r="I804">
            <v>0</v>
          </cell>
        </row>
        <row r="805">
          <cell r="F805" t="str">
            <v/>
          </cell>
          <cell r="G805">
            <v>0</v>
          </cell>
          <cell r="H805">
            <v>0</v>
          </cell>
          <cell r="I805">
            <v>0</v>
          </cell>
        </row>
        <row r="806">
          <cell r="F806" t="str">
            <v/>
          </cell>
          <cell r="G806">
            <v>0</v>
          </cell>
          <cell r="H806">
            <v>0</v>
          </cell>
          <cell r="I806">
            <v>0</v>
          </cell>
        </row>
        <row r="807">
          <cell r="F807" t="str">
            <v/>
          </cell>
          <cell r="G807">
            <v>0</v>
          </cell>
          <cell r="H807">
            <v>0</v>
          </cell>
          <cell r="I807">
            <v>0</v>
          </cell>
        </row>
        <row r="808">
          <cell r="F808" t="str">
            <v/>
          </cell>
          <cell r="G808">
            <v>0</v>
          </cell>
          <cell r="H808">
            <v>0</v>
          </cell>
          <cell r="I808">
            <v>0</v>
          </cell>
        </row>
        <row r="809">
          <cell r="F809" t="str">
            <v/>
          </cell>
          <cell r="G809">
            <v>0</v>
          </cell>
          <cell r="H809">
            <v>0</v>
          </cell>
          <cell r="I809">
            <v>0</v>
          </cell>
        </row>
        <row r="810">
          <cell r="F810" t="str">
            <v/>
          </cell>
          <cell r="G810">
            <v>0</v>
          </cell>
          <cell r="H810">
            <v>0</v>
          </cell>
          <cell r="I810">
            <v>0</v>
          </cell>
        </row>
        <row r="811">
          <cell r="F811" t="str">
            <v/>
          </cell>
          <cell r="G811">
            <v>0</v>
          </cell>
          <cell r="H811">
            <v>0</v>
          </cell>
          <cell r="I811">
            <v>0</v>
          </cell>
        </row>
        <row r="812">
          <cell r="F812" t="str">
            <v/>
          </cell>
          <cell r="G812">
            <v>0</v>
          </cell>
          <cell r="H812">
            <v>0</v>
          </cell>
          <cell r="I812">
            <v>0</v>
          </cell>
        </row>
        <row r="813">
          <cell r="F813" t="str">
            <v/>
          </cell>
          <cell r="G813">
            <v>0</v>
          </cell>
          <cell r="H813">
            <v>0</v>
          </cell>
          <cell r="I813">
            <v>0</v>
          </cell>
        </row>
        <row r="814">
          <cell r="F814" t="str">
            <v/>
          </cell>
          <cell r="G814">
            <v>0</v>
          </cell>
          <cell r="H814">
            <v>0</v>
          </cell>
          <cell r="I814">
            <v>0</v>
          </cell>
        </row>
        <row r="815">
          <cell r="F815" t="str">
            <v/>
          </cell>
          <cell r="G815">
            <v>0</v>
          </cell>
          <cell r="H815">
            <v>0</v>
          </cell>
          <cell r="I815">
            <v>0</v>
          </cell>
        </row>
        <row r="816">
          <cell r="F816" t="str">
            <v/>
          </cell>
          <cell r="G816">
            <v>0</v>
          </cell>
          <cell r="H816">
            <v>0</v>
          </cell>
          <cell r="I816">
            <v>0</v>
          </cell>
        </row>
        <row r="817">
          <cell r="F817" t="str">
            <v/>
          </cell>
          <cell r="G817">
            <v>0</v>
          </cell>
          <cell r="H817">
            <v>0</v>
          </cell>
          <cell r="I817">
            <v>0</v>
          </cell>
        </row>
        <row r="818">
          <cell r="F818" t="str">
            <v/>
          </cell>
          <cell r="G818">
            <v>0</v>
          </cell>
          <cell r="H818">
            <v>0</v>
          </cell>
          <cell r="I818">
            <v>0</v>
          </cell>
        </row>
        <row r="819">
          <cell r="F819" t="str">
            <v/>
          </cell>
          <cell r="G819">
            <v>0</v>
          </cell>
          <cell r="H819">
            <v>0</v>
          </cell>
          <cell r="I819">
            <v>0</v>
          </cell>
        </row>
        <row r="820">
          <cell r="F820" t="str">
            <v/>
          </cell>
          <cell r="G820">
            <v>0</v>
          </cell>
          <cell r="H820">
            <v>0</v>
          </cell>
          <cell r="I820">
            <v>0</v>
          </cell>
        </row>
        <row r="821">
          <cell r="F821" t="str">
            <v/>
          </cell>
          <cell r="G821">
            <v>0</v>
          </cell>
          <cell r="H821">
            <v>0</v>
          </cell>
          <cell r="I821">
            <v>0</v>
          </cell>
        </row>
        <row r="822">
          <cell r="F822" t="str">
            <v/>
          </cell>
          <cell r="G822">
            <v>0</v>
          </cell>
          <cell r="H822">
            <v>0</v>
          </cell>
          <cell r="I822">
            <v>0</v>
          </cell>
        </row>
        <row r="823">
          <cell r="F823" t="str">
            <v/>
          </cell>
          <cell r="G823">
            <v>0</v>
          </cell>
          <cell r="H823">
            <v>0</v>
          </cell>
          <cell r="I823">
            <v>0</v>
          </cell>
        </row>
        <row r="824">
          <cell r="F824" t="str">
            <v/>
          </cell>
          <cell r="G824">
            <v>0</v>
          </cell>
          <cell r="H824">
            <v>0</v>
          </cell>
          <cell r="I824">
            <v>0</v>
          </cell>
        </row>
        <row r="825">
          <cell r="F825" t="str">
            <v/>
          </cell>
          <cell r="G825">
            <v>0</v>
          </cell>
          <cell r="H825">
            <v>0</v>
          </cell>
          <cell r="I825">
            <v>0</v>
          </cell>
        </row>
        <row r="826">
          <cell r="F826" t="str">
            <v/>
          </cell>
          <cell r="G826">
            <v>0</v>
          </cell>
          <cell r="H826">
            <v>0</v>
          </cell>
          <cell r="I826">
            <v>0</v>
          </cell>
        </row>
        <row r="827">
          <cell r="F827" t="str">
            <v/>
          </cell>
          <cell r="G827">
            <v>0</v>
          </cell>
          <cell r="H827">
            <v>0</v>
          </cell>
          <cell r="I827">
            <v>0</v>
          </cell>
        </row>
        <row r="828">
          <cell r="F828" t="str">
            <v/>
          </cell>
          <cell r="G828">
            <v>0</v>
          </cell>
          <cell r="H828">
            <v>0</v>
          </cell>
          <cell r="I828">
            <v>0</v>
          </cell>
        </row>
        <row r="829">
          <cell r="F829" t="str">
            <v/>
          </cell>
          <cell r="G829">
            <v>0</v>
          </cell>
          <cell r="H829">
            <v>0</v>
          </cell>
          <cell r="I829">
            <v>0</v>
          </cell>
        </row>
        <row r="830">
          <cell r="F830" t="str">
            <v/>
          </cell>
          <cell r="G830">
            <v>0</v>
          </cell>
          <cell r="H830">
            <v>0</v>
          </cell>
          <cell r="I830">
            <v>0</v>
          </cell>
        </row>
        <row r="831">
          <cell r="F831" t="str">
            <v/>
          </cell>
          <cell r="G831">
            <v>0</v>
          </cell>
          <cell r="H831">
            <v>0</v>
          </cell>
          <cell r="I831">
            <v>0</v>
          </cell>
        </row>
        <row r="832">
          <cell r="F832" t="str">
            <v/>
          </cell>
          <cell r="G832">
            <v>0</v>
          </cell>
          <cell r="H832">
            <v>0</v>
          </cell>
          <cell r="I832">
            <v>0</v>
          </cell>
        </row>
        <row r="833">
          <cell r="F833" t="str">
            <v/>
          </cell>
          <cell r="G833">
            <v>0</v>
          </cell>
          <cell r="H833">
            <v>0</v>
          </cell>
          <cell r="I833">
            <v>0</v>
          </cell>
        </row>
        <row r="834">
          <cell r="F834" t="str">
            <v/>
          </cell>
          <cell r="G834">
            <v>0</v>
          </cell>
          <cell r="H834">
            <v>0</v>
          </cell>
          <cell r="I834">
            <v>0</v>
          </cell>
        </row>
        <row r="835">
          <cell r="F835" t="str">
            <v/>
          </cell>
          <cell r="G835">
            <v>0</v>
          </cell>
          <cell r="H835">
            <v>0</v>
          </cell>
          <cell r="I835">
            <v>0</v>
          </cell>
        </row>
        <row r="836">
          <cell r="F836" t="str">
            <v/>
          </cell>
          <cell r="G836">
            <v>0</v>
          </cell>
          <cell r="H836">
            <v>0</v>
          </cell>
          <cell r="I836">
            <v>0</v>
          </cell>
        </row>
        <row r="837">
          <cell r="F837" t="str">
            <v/>
          </cell>
          <cell r="G837">
            <v>0</v>
          </cell>
          <cell r="H837">
            <v>0</v>
          </cell>
          <cell r="I837">
            <v>0</v>
          </cell>
        </row>
        <row r="838">
          <cell r="F838" t="str">
            <v/>
          </cell>
          <cell r="G838">
            <v>0</v>
          </cell>
          <cell r="H838">
            <v>0</v>
          </cell>
          <cell r="I838">
            <v>0</v>
          </cell>
        </row>
        <row r="839">
          <cell r="F839" t="str">
            <v/>
          </cell>
          <cell r="G839">
            <v>0</v>
          </cell>
          <cell r="H839">
            <v>0</v>
          </cell>
          <cell r="I839">
            <v>0</v>
          </cell>
        </row>
        <row r="840">
          <cell r="F840" t="str">
            <v/>
          </cell>
          <cell r="G840">
            <v>0</v>
          </cell>
          <cell r="H840">
            <v>0</v>
          </cell>
          <cell r="I840">
            <v>0</v>
          </cell>
        </row>
        <row r="841">
          <cell r="F841" t="str">
            <v/>
          </cell>
          <cell r="G841">
            <v>0</v>
          </cell>
          <cell r="H841">
            <v>0</v>
          </cell>
          <cell r="I841">
            <v>0</v>
          </cell>
        </row>
        <row r="842">
          <cell r="F842" t="str">
            <v/>
          </cell>
          <cell r="G842">
            <v>0</v>
          </cell>
          <cell r="H842">
            <v>0</v>
          </cell>
          <cell r="I842">
            <v>0</v>
          </cell>
        </row>
        <row r="843">
          <cell r="F843" t="str">
            <v/>
          </cell>
          <cell r="G843">
            <v>0</v>
          </cell>
          <cell r="H843">
            <v>0</v>
          </cell>
          <cell r="I843">
            <v>0</v>
          </cell>
        </row>
        <row r="844">
          <cell r="F844" t="str">
            <v/>
          </cell>
          <cell r="G844">
            <v>0</v>
          </cell>
          <cell r="H844">
            <v>0</v>
          </cell>
          <cell r="I844">
            <v>0</v>
          </cell>
        </row>
        <row r="845">
          <cell r="F845" t="str">
            <v/>
          </cell>
          <cell r="G845">
            <v>0</v>
          </cell>
          <cell r="H845">
            <v>0</v>
          </cell>
          <cell r="I845">
            <v>0</v>
          </cell>
        </row>
        <row r="846">
          <cell r="F846" t="str">
            <v/>
          </cell>
          <cell r="G846">
            <v>0</v>
          </cell>
          <cell r="H846">
            <v>0</v>
          </cell>
          <cell r="I846">
            <v>0</v>
          </cell>
        </row>
        <row r="847">
          <cell r="F847" t="str">
            <v/>
          </cell>
          <cell r="G847">
            <v>0</v>
          </cell>
          <cell r="H847">
            <v>0</v>
          </cell>
          <cell r="I847">
            <v>0</v>
          </cell>
        </row>
        <row r="848">
          <cell r="F848" t="str">
            <v/>
          </cell>
          <cell r="G848">
            <v>0</v>
          </cell>
          <cell r="H848">
            <v>0</v>
          </cell>
          <cell r="I848">
            <v>0</v>
          </cell>
        </row>
        <row r="849">
          <cell r="F849" t="str">
            <v/>
          </cell>
          <cell r="G849">
            <v>0</v>
          </cell>
          <cell r="H849">
            <v>0</v>
          </cell>
          <cell r="I849">
            <v>0</v>
          </cell>
        </row>
        <row r="850">
          <cell r="F850" t="str">
            <v/>
          </cell>
          <cell r="G850">
            <v>0</v>
          </cell>
          <cell r="H850">
            <v>0</v>
          </cell>
          <cell r="I850">
            <v>0</v>
          </cell>
        </row>
        <row r="851">
          <cell r="F851" t="str">
            <v/>
          </cell>
          <cell r="G851">
            <v>0</v>
          </cell>
          <cell r="H851">
            <v>0</v>
          </cell>
          <cell r="I851">
            <v>0</v>
          </cell>
        </row>
        <row r="852">
          <cell r="F852" t="str">
            <v/>
          </cell>
          <cell r="G852">
            <v>0</v>
          </cell>
          <cell r="H852">
            <v>0</v>
          </cell>
          <cell r="I852">
            <v>0</v>
          </cell>
        </row>
        <row r="853">
          <cell r="F853" t="str">
            <v/>
          </cell>
          <cell r="G853">
            <v>0</v>
          </cell>
          <cell r="H853">
            <v>0</v>
          </cell>
          <cell r="I853">
            <v>0</v>
          </cell>
        </row>
        <row r="854">
          <cell r="F854" t="str">
            <v/>
          </cell>
          <cell r="G854">
            <v>0</v>
          </cell>
          <cell r="H854">
            <v>0</v>
          </cell>
          <cell r="I854">
            <v>0</v>
          </cell>
        </row>
        <row r="855">
          <cell r="F855" t="str">
            <v/>
          </cell>
          <cell r="G855">
            <v>0</v>
          </cell>
          <cell r="H855">
            <v>0</v>
          </cell>
          <cell r="I855">
            <v>0</v>
          </cell>
        </row>
        <row r="856">
          <cell r="F856" t="str">
            <v/>
          </cell>
          <cell r="G856">
            <v>0</v>
          </cell>
          <cell r="H856">
            <v>0</v>
          </cell>
          <cell r="I856">
            <v>0</v>
          </cell>
        </row>
        <row r="857">
          <cell r="F857" t="str">
            <v/>
          </cell>
          <cell r="G857">
            <v>0</v>
          </cell>
          <cell r="H857">
            <v>0</v>
          </cell>
          <cell r="I857">
            <v>0</v>
          </cell>
        </row>
        <row r="858">
          <cell r="F858" t="str">
            <v/>
          </cell>
          <cell r="G858">
            <v>0</v>
          </cell>
          <cell r="H858">
            <v>0</v>
          </cell>
          <cell r="I858">
            <v>0</v>
          </cell>
        </row>
        <row r="859">
          <cell r="F859" t="str">
            <v/>
          </cell>
          <cell r="G859">
            <v>0</v>
          </cell>
          <cell r="H859">
            <v>0</v>
          </cell>
          <cell r="I859">
            <v>0</v>
          </cell>
        </row>
        <row r="860">
          <cell r="F860" t="str">
            <v/>
          </cell>
          <cell r="G860">
            <v>0</v>
          </cell>
          <cell r="H860">
            <v>0</v>
          </cell>
          <cell r="I860">
            <v>0</v>
          </cell>
        </row>
        <row r="861">
          <cell r="F861" t="str">
            <v/>
          </cell>
          <cell r="G861">
            <v>0</v>
          </cell>
          <cell r="H861">
            <v>0</v>
          </cell>
          <cell r="I861">
            <v>0</v>
          </cell>
        </row>
        <row r="862">
          <cell r="F862" t="str">
            <v/>
          </cell>
          <cell r="G862">
            <v>0</v>
          </cell>
          <cell r="H862">
            <v>0</v>
          </cell>
          <cell r="I862">
            <v>0</v>
          </cell>
        </row>
        <row r="863">
          <cell r="F863" t="str">
            <v/>
          </cell>
          <cell r="G863">
            <v>0</v>
          </cell>
          <cell r="H863">
            <v>0</v>
          </cell>
          <cell r="I863">
            <v>0</v>
          </cell>
        </row>
        <row r="864">
          <cell r="F864" t="str">
            <v/>
          </cell>
          <cell r="G864">
            <v>0</v>
          </cell>
          <cell r="H864">
            <v>0</v>
          </cell>
          <cell r="I864">
            <v>0</v>
          </cell>
        </row>
        <row r="865">
          <cell r="F865" t="str">
            <v/>
          </cell>
          <cell r="G865">
            <v>0</v>
          </cell>
          <cell r="H865">
            <v>0</v>
          </cell>
          <cell r="I865">
            <v>0</v>
          </cell>
        </row>
        <row r="866">
          <cell r="F866" t="str">
            <v/>
          </cell>
          <cell r="G866">
            <v>0</v>
          </cell>
          <cell r="H866">
            <v>0</v>
          </cell>
          <cell r="I866">
            <v>0</v>
          </cell>
        </row>
        <row r="867">
          <cell r="F867" t="str">
            <v/>
          </cell>
          <cell r="G867">
            <v>0</v>
          </cell>
          <cell r="H867">
            <v>0</v>
          </cell>
          <cell r="I867">
            <v>0</v>
          </cell>
        </row>
        <row r="868">
          <cell r="F868" t="str">
            <v/>
          </cell>
          <cell r="G868">
            <v>0</v>
          </cell>
          <cell r="H868">
            <v>0</v>
          </cell>
          <cell r="I868">
            <v>0</v>
          </cell>
        </row>
        <row r="869">
          <cell r="F869" t="str">
            <v/>
          </cell>
          <cell r="G869">
            <v>0</v>
          </cell>
          <cell r="H869">
            <v>0</v>
          </cell>
          <cell r="I869">
            <v>0</v>
          </cell>
        </row>
        <row r="870">
          <cell r="F870" t="str">
            <v/>
          </cell>
          <cell r="G870">
            <v>0</v>
          </cell>
          <cell r="H870">
            <v>0</v>
          </cell>
          <cell r="I870">
            <v>0</v>
          </cell>
        </row>
        <row r="871">
          <cell r="F871" t="str">
            <v/>
          </cell>
          <cell r="G871">
            <v>0</v>
          </cell>
          <cell r="H871">
            <v>0</v>
          </cell>
          <cell r="I871">
            <v>0</v>
          </cell>
        </row>
        <row r="872">
          <cell r="F872" t="str">
            <v/>
          </cell>
          <cell r="G872">
            <v>0</v>
          </cell>
          <cell r="H872">
            <v>0</v>
          </cell>
          <cell r="I872">
            <v>0</v>
          </cell>
        </row>
        <row r="873">
          <cell r="F873" t="str">
            <v/>
          </cell>
          <cell r="G873">
            <v>0</v>
          </cell>
          <cell r="H873">
            <v>0</v>
          </cell>
          <cell r="I873">
            <v>0</v>
          </cell>
        </row>
        <row r="874">
          <cell r="F874" t="str">
            <v/>
          </cell>
          <cell r="G874">
            <v>0</v>
          </cell>
          <cell r="H874">
            <v>0</v>
          </cell>
          <cell r="I874">
            <v>0</v>
          </cell>
        </row>
        <row r="875">
          <cell r="F875" t="str">
            <v/>
          </cell>
          <cell r="G875">
            <v>0</v>
          </cell>
          <cell r="H875">
            <v>0</v>
          </cell>
          <cell r="I875">
            <v>0</v>
          </cell>
        </row>
        <row r="876">
          <cell r="F876" t="str">
            <v/>
          </cell>
          <cell r="G876">
            <v>0</v>
          </cell>
          <cell r="H876">
            <v>0</v>
          </cell>
          <cell r="I876">
            <v>0</v>
          </cell>
        </row>
        <row r="877">
          <cell r="F877" t="str">
            <v/>
          </cell>
          <cell r="G877">
            <v>0</v>
          </cell>
          <cell r="H877">
            <v>0</v>
          </cell>
          <cell r="I877">
            <v>0</v>
          </cell>
        </row>
        <row r="878">
          <cell r="F878" t="str">
            <v/>
          </cell>
          <cell r="G878">
            <v>0</v>
          </cell>
          <cell r="H878">
            <v>0</v>
          </cell>
          <cell r="I878">
            <v>0</v>
          </cell>
        </row>
        <row r="879">
          <cell r="F879" t="str">
            <v/>
          </cell>
          <cell r="G879">
            <v>0</v>
          </cell>
          <cell r="H879">
            <v>0</v>
          </cell>
          <cell r="I879">
            <v>0</v>
          </cell>
        </row>
        <row r="880">
          <cell r="F880" t="str">
            <v/>
          </cell>
          <cell r="G880">
            <v>0</v>
          </cell>
          <cell r="H880">
            <v>0</v>
          </cell>
          <cell r="I880">
            <v>0</v>
          </cell>
        </row>
        <row r="881">
          <cell r="F881" t="str">
            <v/>
          </cell>
          <cell r="G881">
            <v>0</v>
          </cell>
          <cell r="H881">
            <v>0</v>
          </cell>
          <cell r="I881">
            <v>0</v>
          </cell>
        </row>
        <row r="882">
          <cell r="F882" t="str">
            <v/>
          </cell>
          <cell r="G882">
            <v>0</v>
          </cell>
          <cell r="H882">
            <v>0</v>
          </cell>
          <cell r="I882">
            <v>0</v>
          </cell>
        </row>
        <row r="883">
          <cell r="F883" t="str">
            <v/>
          </cell>
          <cell r="G883">
            <v>0</v>
          </cell>
          <cell r="H883">
            <v>0</v>
          </cell>
          <cell r="I883">
            <v>0</v>
          </cell>
        </row>
        <row r="884">
          <cell r="F884" t="str">
            <v/>
          </cell>
          <cell r="G884">
            <v>0</v>
          </cell>
          <cell r="H884">
            <v>0</v>
          </cell>
          <cell r="I884">
            <v>0</v>
          </cell>
        </row>
        <row r="885">
          <cell r="F885" t="str">
            <v/>
          </cell>
          <cell r="G885">
            <v>0</v>
          </cell>
          <cell r="H885">
            <v>0</v>
          </cell>
          <cell r="I885">
            <v>0</v>
          </cell>
        </row>
        <row r="886">
          <cell r="F886" t="str">
            <v/>
          </cell>
          <cell r="G886">
            <v>0</v>
          </cell>
          <cell r="H886">
            <v>0</v>
          </cell>
          <cell r="I886">
            <v>0</v>
          </cell>
        </row>
        <row r="887">
          <cell r="F887" t="str">
            <v/>
          </cell>
          <cell r="G887">
            <v>0</v>
          </cell>
          <cell r="H887">
            <v>0</v>
          </cell>
          <cell r="I887">
            <v>0</v>
          </cell>
        </row>
        <row r="888">
          <cell r="F888" t="str">
            <v/>
          </cell>
          <cell r="G888">
            <v>0</v>
          </cell>
          <cell r="H888">
            <v>0</v>
          </cell>
          <cell r="I888">
            <v>0</v>
          </cell>
        </row>
        <row r="889">
          <cell r="F889" t="str">
            <v/>
          </cell>
          <cell r="G889">
            <v>0</v>
          </cell>
          <cell r="H889">
            <v>0</v>
          </cell>
          <cell r="I889">
            <v>0</v>
          </cell>
        </row>
        <row r="890">
          <cell r="F890" t="str">
            <v/>
          </cell>
          <cell r="G890">
            <v>0</v>
          </cell>
          <cell r="H890">
            <v>0</v>
          </cell>
          <cell r="I890">
            <v>0</v>
          </cell>
        </row>
        <row r="891">
          <cell r="F891" t="str">
            <v/>
          </cell>
          <cell r="G891">
            <v>0</v>
          </cell>
          <cell r="H891">
            <v>0</v>
          </cell>
          <cell r="I891">
            <v>0</v>
          </cell>
        </row>
        <row r="892">
          <cell r="F892" t="str">
            <v/>
          </cell>
          <cell r="G892">
            <v>0</v>
          </cell>
          <cell r="H892">
            <v>0</v>
          </cell>
          <cell r="I892">
            <v>0</v>
          </cell>
        </row>
        <row r="893">
          <cell r="F893" t="str">
            <v/>
          </cell>
          <cell r="G893">
            <v>0</v>
          </cell>
          <cell r="H893">
            <v>0</v>
          </cell>
          <cell r="I893">
            <v>0</v>
          </cell>
        </row>
        <row r="894">
          <cell r="F894" t="str">
            <v/>
          </cell>
          <cell r="G894">
            <v>0</v>
          </cell>
          <cell r="H894">
            <v>0</v>
          </cell>
          <cell r="I894">
            <v>0</v>
          </cell>
        </row>
        <row r="895">
          <cell r="F895" t="str">
            <v/>
          </cell>
          <cell r="G895">
            <v>0</v>
          </cell>
          <cell r="H895">
            <v>0</v>
          </cell>
          <cell r="I895">
            <v>0</v>
          </cell>
        </row>
        <row r="896">
          <cell r="F896" t="str">
            <v/>
          </cell>
          <cell r="G896">
            <v>0</v>
          </cell>
          <cell r="H896">
            <v>0</v>
          </cell>
          <cell r="I896">
            <v>0</v>
          </cell>
        </row>
        <row r="897">
          <cell r="F897" t="str">
            <v/>
          </cell>
          <cell r="G897">
            <v>0</v>
          </cell>
          <cell r="H897">
            <v>0</v>
          </cell>
          <cell r="I897">
            <v>0</v>
          </cell>
        </row>
        <row r="898">
          <cell r="F898" t="str">
            <v/>
          </cell>
          <cell r="G898">
            <v>0</v>
          </cell>
          <cell r="H898">
            <v>0</v>
          </cell>
          <cell r="I898">
            <v>0</v>
          </cell>
        </row>
        <row r="899">
          <cell r="F899" t="str">
            <v/>
          </cell>
          <cell r="G899">
            <v>0</v>
          </cell>
          <cell r="H899">
            <v>0</v>
          </cell>
          <cell r="I899">
            <v>0</v>
          </cell>
        </row>
        <row r="900">
          <cell r="F900" t="str">
            <v/>
          </cell>
          <cell r="G900">
            <v>0</v>
          </cell>
          <cell r="H900">
            <v>0</v>
          </cell>
          <cell r="I900">
            <v>0</v>
          </cell>
        </row>
        <row r="901">
          <cell r="F901" t="str">
            <v/>
          </cell>
          <cell r="G901">
            <v>0</v>
          </cell>
          <cell r="H901">
            <v>0</v>
          </cell>
          <cell r="I901">
            <v>0</v>
          </cell>
        </row>
        <row r="902">
          <cell r="F902" t="str">
            <v/>
          </cell>
          <cell r="G902">
            <v>0</v>
          </cell>
          <cell r="H902">
            <v>0</v>
          </cell>
          <cell r="I902">
            <v>0</v>
          </cell>
        </row>
        <row r="903">
          <cell r="F903" t="str">
            <v/>
          </cell>
          <cell r="G903">
            <v>0</v>
          </cell>
          <cell r="H903">
            <v>0</v>
          </cell>
          <cell r="I903">
            <v>0</v>
          </cell>
        </row>
        <row r="904">
          <cell r="F904" t="str">
            <v/>
          </cell>
          <cell r="G904">
            <v>0</v>
          </cell>
          <cell r="H904">
            <v>0</v>
          </cell>
          <cell r="I904">
            <v>0</v>
          </cell>
        </row>
        <row r="905">
          <cell r="F905" t="str">
            <v/>
          </cell>
          <cell r="G905">
            <v>0</v>
          </cell>
          <cell r="H905">
            <v>0</v>
          </cell>
          <cell r="I905">
            <v>0</v>
          </cell>
        </row>
        <row r="906">
          <cell r="F906" t="str">
            <v/>
          </cell>
          <cell r="G906">
            <v>0</v>
          </cell>
          <cell r="H906">
            <v>0</v>
          </cell>
          <cell r="I906">
            <v>0</v>
          </cell>
        </row>
        <row r="907">
          <cell r="F907" t="str">
            <v/>
          </cell>
          <cell r="G907">
            <v>0</v>
          </cell>
          <cell r="H907">
            <v>0</v>
          </cell>
          <cell r="I907">
            <v>0</v>
          </cell>
        </row>
        <row r="908">
          <cell r="F908" t="str">
            <v/>
          </cell>
          <cell r="G908">
            <v>0</v>
          </cell>
          <cell r="H908">
            <v>0</v>
          </cell>
          <cell r="I908">
            <v>0</v>
          </cell>
        </row>
        <row r="909">
          <cell r="F909" t="str">
            <v/>
          </cell>
          <cell r="G909">
            <v>0</v>
          </cell>
          <cell r="H909">
            <v>0</v>
          </cell>
          <cell r="I909">
            <v>0</v>
          </cell>
        </row>
        <row r="910">
          <cell r="F910" t="str">
            <v/>
          </cell>
          <cell r="G910">
            <v>0</v>
          </cell>
          <cell r="H910">
            <v>0</v>
          </cell>
          <cell r="I910">
            <v>0</v>
          </cell>
        </row>
        <row r="911">
          <cell r="F911" t="str">
            <v/>
          </cell>
          <cell r="G911">
            <v>0</v>
          </cell>
          <cell r="H911">
            <v>0</v>
          </cell>
          <cell r="I911">
            <v>0</v>
          </cell>
        </row>
        <row r="912">
          <cell r="F912" t="str">
            <v/>
          </cell>
          <cell r="G912">
            <v>0</v>
          </cell>
          <cell r="H912">
            <v>0</v>
          </cell>
          <cell r="I912">
            <v>0</v>
          </cell>
        </row>
        <row r="913">
          <cell r="F913" t="str">
            <v/>
          </cell>
          <cell r="G913">
            <v>0</v>
          </cell>
          <cell r="H913">
            <v>0</v>
          </cell>
          <cell r="I913">
            <v>0</v>
          </cell>
        </row>
        <row r="914">
          <cell r="F914" t="str">
            <v/>
          </cell>
          <cell r="G914">
            <v>0</v>
          </cell>
          <cell r="H914">
            <v>0</v>
          </cell>
          <cell r="I914">
            <v>0</v>
          </cell>
        </row>
        <row r="915">
          <cell r="F915" t="str">
            <v/>
          </cell>
          <cell r="G915">
            <v>0</v>
          </cell>
          <cell r="H915">
            <v>0</v>
          </cell>
          <cell r="I915">
            <v>0</v>
          </cell>
        </row>
        <row r="916">
          <cell r="F916" t="str">
            <v/>
          </cell>
          <cell r="G916">
            <v>0</v>
          </cell>
          <cell r="H916">
            <v>0</v>
          </cell>
          <cell r="I916">
            <v>0</v>
          </cell>
        </row>
        <row r="917">
          <cell r="F917" t="str">
            <v/>
          </cell>
          <cell r="G917">
            <v>0</v>
          </cell>
          <cell r="H917">
            <v>0</v>
          </cell>
          <cell r="I917">
            <v>0</v>
          </cell>
        </row>
        <row r="918">
          <cell r="F918" t="str">
            <v/>
          </cell>
          <cell r="G918">
            <v>0</v>
          </cell>
          <cell r="H918">
            <v>0</v>
          </cell>
          <cell r="I918">
            <v>0</v>
          </cell>
        </row>
        <row r="919">
          <cell r="F919" t="str">
            <v/>
          </cell>
          <cell r="G919">
            <v>0</v>
          </cell>
          <cell r="H919">
            <v>0</v>
          </cell>
          <cell r="I919">
            <v>0</v>
          </cell>
        </row>
        <row r="920">
          <cell r="F920" t="str">
            <v/>
          </cell>
          <cell r="G920">
            <v>0</v>
          </cell>
          <cell r="H920">
            <v>0</v>
          </cell>
          <cell r="I920">
            <v>0</v>
          </cell>
        </row>
        <row r="921">
          <cell r="F921" t="str">
            <v/>
          </cell>
          <cell r="G921">
            <v>0</v>
          </cell>
          <cell r="H921">
            <v>0</v>
          </cell>
          <cell r="I921">
            <v>0</v>
          </cell>
        </row>
        <row r="922">
          <cell r="F922" t="str">
            <v/>
          </cell>
          <cell r="G922">
            <v>0</v>
          </cell>
          <cell r="H922">
            <v>0</v>
          </cell>
          <cell r="I922">
            <v>0</v>
          </cell>
        </row>
        <row r="923">
          <cell r="F923" t="str">
            <v/>
          </cell>
          <cell r="G923">
            <v>0</v>
          </cell>
          <cell r="H923">
            <v>0</v>
          </cell>
          <cell r="I923">
            <v>0</v>
          </cell>
        </row>
        <row r="924">
          <cell r="F924" t="str">
            <v/>
          </cell>
          <cell r="G924">
            <v>0</v>
          </cell>
          <cell r="H924">
            <v>0</v>
          </cell>
          <cell r="I924">
            <v>0</v>
          </cell>
        </row>
        <row r="925">
          <cell r="F925" t="str">
            <v/>
          </cell>
          <cell r="G925">
            <v>0</v>
          </cell>
          <cell r="H925">
            <v>0</v>
          </cell>
          <cell r="I925">
            <v>0</v>
          </cell>
        </row>
        <row r="926">
          <cell r="F926" t="str">
            <v/>
          </cell>
          <cell r="G926">
            <v>0</v>
          </cell>
          <cell r="H926">
            <v>0</v>
          </cell>
          <cell r="I926">
            <v>0</v>
          </cell>
        </row>
        <row r="927">
          <cell r="F927" t="str">
            <v/>
          </cell>
          <cell r="G927">
            <v>0</v>
          </cell>
          <cell r="H927">
            <v>0</v>
          </cell>
          <cell r="I927">
            <v>0</v>
          </cell>
        </row>
        <row r="928">
          <cell r="F928" t="str">
            <v/>
          </cell>
          <cell r="G928">
            <v>0</v>
          </cell>
          <cell r="H928">
            <v>0</v>
          </cell>
          <cell r="I928">
            <v>0</v>
          </cell>
        </row>
        <row r="929">
          <cell r="F929" t="str">
            <v/>
          </cell>
          <cell r="G929">
            <v>0</v>
          </cell>
          <cell r="H929">
            <v>0</v>
          </cell>
          <cell r="I929">
            <v>0</v>
          </cell>
        </row>
        <row r="930">
          <cell r="F930" t="str">
            <v/>
          </cell>
          <cell r="G930">
            <v>0</v>
          </cell>
          <cell r="H930">
            <v>0</v>
          </cell>
          <cell r="I930">
            <v>0</v>
          </cell>
        </row>
        <row r="931">
          <cell r="F931" t="str">
            <v/>
          </cell>
          <cell r="G931">
            <v>0</v>
          </cell>
          <cell r="H931">
            <v>0</v>
          </cell>
          <cell r="I931">
            <v>0</v>
          </cell>
        </row>
        <row r="932">
          <cell r="F932" t="str">
            <v/>
          </cell>
          <cell r="G932">
            <v>0</v>
          </cell>
          <cell r="H932">
            <v>0</v>
          </cell>
          <cell r="I932">
            <v>0</v>
          </cell>
        </row>
        <row r="933">
          <cell r="F933" t="str">
            <v/>
          </cell>
          <cell r="G933">
            <v>0</v>
          </cell>
          <cell r="H933">
            <v>0</v>
          </cell>
          <cell r="I933">
            <v>0</v>
          </cell>
        </row>
        <row r="934">
          <cell r="F934" t="str">
            <v/>
          </cell>
          <cell r="G934">
            <v>0</v>
          </cell>
          <cell r="H934">
            <v>0</v>
          </cell>
          <cell r="I934">
            <v>0</v>
          </cell>
        </row>
        <row r="935">
          <cell r="F935" t="str">
            <v/>
          </cell>
          <cell r="G935">
            <v>0</v>
          </cell>
          <cell r="H935">
            <v>0</v>
          </cell>
          <cell r="I935">
            <v>0</v>
          </cell>
        </row>
        <row r="936">
          <cell r="F936" t="str">
            <v/>
          </cell>
          <cell r="G936">
            <v>0</v>
          </cell>
          <cell r="H936">
            <v>0</v>
          </cell>
          <cell r="I936">
            <v>0</v>
          </cell>
        </row>
        <row r="937">
          <cell r="F937" t="str">
            <v/>
          </cell>
          <cell r="G937">
            <v>0</v>
          </cell>
          <cell r="H937">
            <v>0</v>
          </cell>
          <cell r="I937">
            <v>0</v>
          </cell>
        </row>
        <row r="938">
          <cell r="F938" t="str">
            <v/>
          </cell>
          <cell r="G938">
            <v>0</v>
          </cell>
          <cell r="H938">
            <v>0</v>
          </cell>
          <cell r="I938">
            <v>0</v>
          </cell>
        </row>
        <row r="939">
          <cell r="F939" t="str">
            <v/>
          </cell>
          <cell r="G939">
            <v>0</v>
          </cell>
          <cell r="H939">
            <v>0</v>
          </cell>
          <cell r="I939">
            <v>0</v>
          </cell>
        </row>
        <row r="940">
          <cell r="F940" t="str">
            <v/>
          </cell>
          <cell r="G940">
            <v>0</v>
          </cell>
          <cell r="H940">
            <v>0</v>
          </cell>
          <cell r="I940">
            <v>0</v>
          </cell>
        </row>
        <row r="941">
          <cell r="F941" t="str">
            <v/>
          </cell>
          <cell r="G941">
            <v>0</v>
          </cell>
          <cell r="H941">
            <v>0</v>
          </cell>
          <cell r="I941">
            <v>0</v>
          </cell>
        </row>
        <row r="942">
          <cell r="F942" t="str">
            <v/>
          </cell>
          <cell r="G942">
            <v>0</v>
          </cell>
          <cell r="H942">
            <v>0</v>
          </cell>
          <cell r="I942">
            <v>0</v>
          </cell>
        </row>
        <row r="943">
          <cell r="F943" t="str">
            <v/>
          </cell>
          <cell r="G943">
            <v>0</v>
          </cell>
          <cell r="H943">
            <v>0</v>
          </cell>
          <cell r="I943">
            <v>0</v>
          </cell>
        </row>
        <row r="944">
          <cell r="F944" t="str">
            <v/>
          </cell>
          <cell r="G944">
            <v>0</v>
          </cell>
          <cell r="H944">
            <v>0</v>
          </cell>
          <cell r="I944">
            <v>0</v>
          </cell>
        </row>
        <row r="945">
          <cell r="F945" t="str">
            <v/>
          </cell>
          <cell r="G945">
            <v>0</v>
          </cell>
          <cell r="H945">
            <v>0</v>
          </cell>
          <cell r="I945">
            <v>0</v>
          </cell>
        </row>
        <row r="946">
          <cell r="F946" t="str">
            <v/>
          </cell>
          <cell r="G946">
            <v>0</v>
          </cell>
          <cell r="H946">
            <v>0</v>
          </cell>
          <cell r="I946">
            <v>0</v>
          </cell>
        </row>
        <row r="947">
          <cell r="F947" t="str">
            <v/>
          </cell>
          <cell r="G947">
            <v>0</v>
          </cell>
          <cell r="H947">
            <v>0</v>
          </cell>
          <cell r="I947">
            <v>0</v>
          </cell>
        </row>
        <row r="948">
          <cell r="F948" t="str">
            <v/>
          </cell>
          <cell r="G948">
            <v>0</v>
          </cell>
          <cell r="H948">
            <v>0</v>
          </cell>
          <cell r="I948">
            <v>0</v>
          </cell>
        </row>
        <row r="949">
          <cell r="F949" t="str">
            <v/>
          </cell>
          <cell r="G949">
            <v>0</v>
          </cell>
          <cell r="H949">
            <v>0</v>
          </cell>
          <cell r="I949">
            <v>0</v>
          </cell>
        </row>
        <row r="950">
          <cell r="F950" t="str">
            <v/>
          </cell>
          <cell r="G950">
            <v>0</v>
          </cell>
          <cell r="H950">
            <v>0</v>
          </cell>
          <cell r="I950">
            <v>0</v>
          </cell>
        </row>
        <row r="951">
          <cell r="F951" t="str">
            <v/>
          </cell>
          <cell r="G951">
            <v>0</v>
          </cell>
          <cell r="H951">
            <v>0</v>
          </cell>
          <cell r="I951">
            <v>0</v>
          </cell>
        </row>
        <row r="952">
          <cell r="F952" t="str">
            <v/>
          </cell>
          <cell r="G952">
            <v>0</v>
          </cell>
          <cell r="H952">
            <v>0</v>
          </cell>
          <cell r="I952">
            <v>0</v>
          </cell>
        </row>
        <row r="953">
          <cell r="F953" t="str">
            <v/>
          </cell>
          <cell r="G953">
            <v>0</v>
          </cell>
          <cell r="H953">
            <v>0</v>
          </cell>
          <cell r="I953">
            <v>0</v>
          </cell>
        </row>
        <row r="954">
          <cell r="F954" t="str">
            <v/>
          </cell>
          <cell r="G954">
            <v>0</v>
          </cell>
          <cell r="H954">
            <v>0</v>
          </cell>
          <cell r="I954">
            <v>0</v>
          </cell>
        </row>
        <row r="955">
          <cell r="F955" t="str">
            <v/>
          </cell>
          <cell r="G955">
            <v>0</v>
          </cell>
          <cell r="H955">
            <v>0</v>
          </cell>
          <cell r="I955">
            <v>0</v>
          </cell>
        </row>
        <row r="956">
          <cell r="F956" t="str">
            <v/>
          </cell>
          <cell r="G956">
            <v>0</v>
          </cell>
          <cell r="H956">
            <v>0</v>
          </cell>
          <cell r="I956">
            <v>0</v>
          </cell>
        </row>
        <row r="957">
          <cell r="F957" t="str">
            <v/>
          </cell>
          <cell r="G957">
            <v>0</v>
          </cell>
          <cell r="H957">
            <v>0</v>
          </cell>
          <cell r="I957">
            <v>0</v>
          </cell>
        </row>
        <row r="958">
          <cell r="F958" t="str">
            <v/>
          </cell>
          <cell r="G958">
            <v>0</v>
          </cell>
          <cell r="H958">
            <v>0</v>
          </cell>
          <cell r="I958">
            <v>0</v>
          </cell>
        </row>
        <row r="959">
          <cell r="F959" t="str">
            <v/>
          </cell>
          <cell r="G959">
            <v>0</v>
          </cell>
          <cell r="H959">
            <v>0</v>
          </cell>
          <cell r="I959">
            <v>0</v>
          </cell>
        </row>
        <row r="960">
          <cell r="F960" t="str">
            <v/>
          </cell>
          <cell r="G960">
            <v>0</v>
          </cell>
          <cell r="H960">
            <v>0</v>
          </cell>
          <cell r="I960">
            <v>0</v>
          </cell>
        </row>
        <row r="961">
          <cell r="F961" t="str">
            <v/>
          </cell>
          <cell r="G961">
            <v>0</v>
          </cell>
          <cell r="H961">
            <v>0</v>
          </cell>
          <cell r="I961">
            <v>0</v>
          </cell>
        </row>
        <row r="962">
          <cell r="F962" t="str">
            <v/>
          </cell>
          <cell r="G962">
            <v>0</v>
          </cell>
          <cell r="H962">
            <v>0</v>
          </cell>
          <cell r="I962">
            <v>0</v>
          </cell>
        </row>
        <row r="963">
          <cell r="F963" t="str">
            <v/>
          </cell>
          <cell r="G963">
            <v>0</v>
          </cell>
          <cell r="H963">
            <v>0</v>
          </cell>
          <cell r="I963">
            <v>0</v>
          </cell>
        </row>
        <row r="964">
          <cell r="F964" t="str">
            <v/>
          </cell>
          <cell r="G964">
            <v>0</v>
          </cell>
          <cell r="H964">
            <v>0</v>
          </cell>
          <cell r="I964">
            <v>0</v>
          </cell>
        </row>
        <row r="965">
          <cell r="F965" t="str">
            <v/>
          </cell>
          <cell r="G965">
            <v>0</v>
          </cell>
          <cell r="H965">
            <v>0</v>
          </cell>
          <cell r="I965">
            <v>0</v>
          </cell>
        </row>
        <row r="966">
          <cell r="F966" t="str">
            <v/>
          </cell>
          <cell r="G966">
            <v>0</v>
          </cell>
          <cell r="H966">
            <v>0</v>
          </cell>
          <cell r="I966">
            <v>0</v>
          </cell>
        </row>
        <row r="967">
          <cell r="F967" t="str">
            <v/>
          </cell>
          <cell r="G967">
            <v>0</v>
          </cell>
          <cell r="H967">
            <v>0</v>
          </cell>
          <cell r="I967">
            <v>0</v>
          </cell>
        </row>
        <row r="968">
          <cell r="F968" t="str">
            <v/>
          </cell>
          <cell r="G968">
            <v>0</v>
          </cell>
          <cell r="H968">
            <v>0</v>
          </cell>
          <cell r="I968">
            <v>0</v>
          </cell>
        </row>
        <row r="969">
          <cell r="F969" t="str">
            <v/>
          </cell>
          <cell r="G969">
            <v>0</v>
          </cell>
          <cell r="H969">
            <v>0</v>
          </cell>
          <cell r="I969">
            <v>0</v>
          </cell>
        </row>
        <row r="970">
          <cell r="F970" t="str">
            <v/>
          </cell>
          <cell r="G970">
            <v>0</v>
          </cell>
          <cell r="H970">
            <v>0</v>
          </cell>
          <cell r="I970">
            <v>0</v>
          </cell>
        </row>
        <row r="971">
          <cell r="F971" t="str">
            <v/>
          </cell>
          <cell r="G971">
            <v>0</v>
          </cell>
          <cell r="H971">
            <v>0</v>
          </cell>
          <cell r="I971">
            <v>0</v>
          </cell>
        </row>
        <row r="972">
          <cell r="F972" t="str">
            <v/>
          </cell>
          <cell r="G972">
            <v>0</v>
          </cell>
          <cell r="H972">
            <v>0</v>
          </cell>
          <cell r="I972">
            <v>0</v>
          </cell>
        </row>
        <row r="973">
          <cell r="F973" t="str">
            <v/>
          </cell>
          <cell r="G973">
            <v>0</v>
          </cell>
          <cell r="H973">
            <v>0</v>
          </cell>
          <cell r="I973">
            <v>0</v>
          </cell>
        </row>
        <row r="974">
          <cell r="F974" t="str">
            <v/>
          </cell>
          <cell r="G974">
            <v>0</v>
          </cell>
          <cell r="H974">
            <v>0</v>
          </cell>
          <cell r="I974">
            <v>0</v>
          </cell>
        </row>
        <row r="975">
          <cell r="F975" t="str">
            <v/>
          </cell>
          <cell r="G975">
            <v>0</v>
          </cell>
          <cell r="H975">
            <v>0</v>
          </cell>
          <cell r="I975">
            <v>0</v>
          </cell>
        </row>
        <row r="976">
          <cell r="F976" t="str">
            <v/>
          </cell>
          <cell r="G976">
            <v>0</v>
          </cell>
          <cell r="H976">
            <v>0</v>
          </cell>
          <cell r="I976">
            <v>0</v>
          </cell>
        </row>
        <row r="977">
          <cell r="F977" t="str">
            <v/>
          </cell>
          <cell r="G977">
            <v>0</v>
          </cell>
          <cell r="H977">
            <v>0</v>
          </cell>
          <cell r="I977">
            <v>0</v>
          </cell>
        </row>
        <row r="978">
          <cell r="F978" t="str">
            <v/>
          </cell>
          <cell r="G978">
            <v>0</v>
          </cell>
          <cell r="H978">
            <v>0</v>
          </cell>
          <cell r="I978">
            <v>0</v>
          </cell>
        </row>
        <row r="979">
          <cell r="F979" t="str">
            <v/>
          </cell>
          <cell r="G979">
            <v>0</v>
          </cell>
          <cell r="H979">
            <v>0</v>
          </cell>
          <cell r="I979">
            <v>0</v>
          </cell>
        </row>
        <row r="980">
          <cell r="F980" t="str">
            <v/>
          </cell>
          <cell r="G980">
            <v>0</v>
          </cell>
          <cell r="H980">
            <v>0</v>
          </cell>
          <cell r="I980">
            <v>0</v>
          </cell>
        </row>
        <row r="981">
          <cell r="F981" t="str">
            <v/>
          </cell>
          <cell r="G981">
            <v>0</v>
          </cell>
          <cell r="H981">
            <v>0</v>
          </cell>
          <cell r="I981">
            <v>0</v>
          </cell>
        </row>
        <row r="982">
          <cell r="F982" t="str">
            <v/>
          </cell>
          <cell r="G982">
            <v>0</v>
          </cell>
          <cell r="H982">
            <v>0</v>
          </cell>
          <cell r="I982">
            <v>0</v>
          </cell>
        </row>
        <row r="983">
          <cell r="F983" t="str">
            <v/>
          </cell>
          <cell r="G983">
            <v>0</v>
          </cell>
          <cell r="H983">
            <v>0</v>
          </cell>
          <cell r="I983">
            <v>0</v>
          </cell>
        </row>
        <row r="984">
          <cell r="F984" t="str">
            <v/>
          </cell>
          <cell r="G984">
            <v>0</v>
          </cell>
          <cell r="H984">
            <v>0</v>
          </cell>
          <cell r="I984">
            <v>0</v>
          </cell>
        </row>
        <row r="985">
          <cell r="F985" t="str">
            <v/>
          </cell>
          <cell r="G985">
            <v>0</v>
          </cell>
          <cell r="H985">
            <v>0</v>
          </cell>
          <cell r="I985">
            <v>0</v>
          </cell>
        </row>
        <row r="986">
          <cell r="F986" t="str">
            <v/>
          </cell>
          <cell r="G986">
            <v>0</v>
          </cell>
          <cell r="H986">
            <v>0</v>
          </cell>
          <cell r="I986">
            <v>0</v>
          </cell>
        </row>
        <row r="987">
          <cell r="F987" t="str">
            <v/>
          </cell>
          <cell r="G987">
            <v>0</v>
          </cell>
          <cell r="H987">
            <v>0</v>
          </cell>
          <cell r="I987">
            <v>0</v>
          </cell>
        </row>
        <row r="988">
          <cell r="F988" t="str">
            <v/>
          </cell>
          <cell r="G988">
            <v>0</v>
          </cell>
          <cell r="H988">
            <v>0</v>
          </cell>
          <cell r="I988">
            <v>0</v>
          </cell>
        </row>
        <row r="989">
          <cell r="F989" t="str">
            <v/>
          </cell>
          <cell r="G989">
            <v>0</v>
          </cell>
          <cell r="H989">
            <v>0</v>
          </cell>
          <cell r="I989">
            <v>0</v>
          </cell>
        </row>
        <row r="990">
          <cell r="F990" t="str">
            <v/>
          </cell>
          <cell r="G990">
            <v>0</v>
          </cell>
          <cell r="H990">
            <v>0</v>
          </cell>
          <cell r="I990">
            <v>0</v>
          </cell>
        </row>
        <row r="991">
          <cell r="F991" t="str">
            <v/>
          </cell>
          <cell r="G991">
            <v>0</v>
          </cell>
          <cell r="H991">
            <v>0</v>
          </cell>
          <cell r="I991">
            <v>0</v>
          </cell>
        </row>
        <row r="992">
          <cell r="F992" t="str">
            <v/>
          </cell>
          <cell r="G992">
            <v>0</v>
          </cell>
          <cell r="H992">
            <v>0</v>
          </cell>
          <cell r="I992">
            <v>0</v>
          </cell>
        </row>
        <row r="993">
          <cell r="F993" t="str">
            <v/>
          </cell>
          <cell r="G993">
            <v>0</v>
          </cell>
          <cell r="H993">
            <v>0</v>
          </cell>
          <cell r="I993">
            <v>0</v>
          </cell>
        </row>
        <row r="994">
          <cell r="F994" t="str">
            <v/>
          </cell>
          <cell r="G994">
            <v>0</v>
          </cell>
          <cell r="H994">
            <v>0</v>
          </cell>
          <cell r="I994">
            <v>0</v>
          </cell>
        </row>
        <row r="995">
          <cell r="F995" t="str">
            <v/>
          </cell>
          <cell r="G995">
            <v>0</v>
          </cell>
          <cell r="H995">
            <v>0</v>
          </cell>
          <cell r="I995">
            <v>0</v>
          </cell>
        </row>
        <row r="996">
          <cell r="F996" t="str">
            <v/>
          </cell>
          <cell r="G996">
            <v>0</v>
          </cell>
          <cell r="H996">
            <v>0</v>
          </cell>
          <cell r="I996">
            <v>0</v>
          </cell>
        </row>
        <row r="997">
          <cell r="F997" t="str">
            <v/>
          </cell>
          <cell r="G997">
            <v>0</v>
          </cell>
          <cell r="H997">
            <v>0</v>
          </cell>
          <cell r="I997">
            <v>0</v>
          </cell>
        </row>
        <row r="998">
          <cell r="F998" t="str">
            <v/>
          </cell>
          <cell r="G998">
            <v>0</v>
          </cell>
          <cell r="H998">
            <v>0</v>
          </cell>
          <cell r="I998">
            <v>0</v>
          </cell>
        </row>
        <row r="999">
          <cell r="F999" t="str">
            <v/>
          </cell>
          <cell r="G999">
            <v>0</v>
          </cell>
          <cell r="H999">
            <v>0</v>
          </cell>
          <cell r="I999">
            <v>0</v>
          </cell>
        </row>
        <row r="1000">
          <cell r="F1000" t="str">
            <v/>
          </cell>
          <cell r="G1000">
            <v>0</v>
          </cell>
          <cell r="H1000">
            <v>0</v>
          </cell>
          <cell r="I1000">
            <v>0</v>
          </cell>
        </row>
        <row r="1001">
          <cell r="F1001" t="str">
            <v/>
          </cell>
          <cell r="G1001">
            <v>0</v>
          </cell>
          <cell r="H1001">
            <v>0</v>
          </cell>
          <cell r="I1001">
            <v>0</v>
          </cell>
        </row>
        <row r="1002">
          <cell r="F1002" t="str">
            <v/>
          </cell>
          <cell r="G1002">
            <v>0</v>
          </cell>
          <cell r="H1002">
            <v>0</v>
          </cell>
          <cell r="I1002">
            <v>0</v>
          </cell>
        </row>
        <row r="1003">
          <cell r="F1003" t="str">
            <v/>
          </cell>
          <cell r="G1003">
            <v>0</v>
          </cell>
          <cell r="H1003">
            <v>0</v>
          </cell>
          <cell r="I1003">
            <v>0</v>
          </cell>
        </row>
        <row r="1004">
          <cell r="F1004" t="str">
            <v/>
          </cell>
          <cell r="G1004">
            <v>0</v>
          </cell>
          <cell r="H1004">
            <v>0</v>
          </cell>
          <cell r="I1004">
            <v>0</v>
          </cell>
        </row>
        <row r="1005">
          <cell r="F1005" t="str">
            <v/>
          </cell>
          <cell r="G1005">
            <v>0</v>
          </cell>
          <cell r="H1005">
            <v>0</v>
          </cell>
          <cell r="I1005">
            <v>0</v>
          </cell>
        </row>
        <row r="1006">
          <cell r="F1006" t="str">
            <v/>
          </cell>
          <cell r="G1006">
            <v>0</v>
          </cell>
          <cell r="H1006">
            <v>0</v>
          </cell>
          <cell r="I1006">
            <v>0</v>
          </cell>
        </row>
        <row r="1007">
          <cell r="F1007" t="str">
            <v/>
          </cell>
          <cell r="G1007">
            <v>0</v>
          </cell>
          <cell r="H1007">
            <v>0</v>
          </cell>
          <cell r="I1007">
            <v>0</v>
          </cell>
        </row>
        <row r="1008">
          <cell r="F1008" t="str">
            <v/>
          </cell>
          <cell r="G1008">
            <v>0</v>
          </cell>
          <cell r="H1008">
            <v>0</v>
          </cell>
          <cell r="I1008">
            <v>0</v>
          </cell>
        </row>
        <row r="1009">
          <cell r="F1009" t="str">
            <v/>
          </cell>
          <cell r="G1009">
            <v>0</v>
          </cell>
          <cell r="H1009">
            <v>0</v>
          </cell>
          <cell r="I1009">
            <v>0</v>
          </cell>
        </row>
        <row r="1010">
          <cell r="F1010" t="str">
            <v/>
          </cell>
          <cell r="G1010">
            <v>0</v>
          </cell>
          <cell r="H1010">
            <v>0</v>
          </cell>
          <cell r="I1010">
            <v>0</v>
          </cell>
        </row>
        <row r="1011">
          <cell r="F1011" t="str">
            <v/>
          </cell>
          <cell r="G1011">
            <v>0</v>
          </cell>
          <cell r="H1011">
            <v>0</v>
          </cell>
          <cell r="I1011">
            <v>0</v>
          </cell>
        </row>
        <row r="1012">
          <cell r="F1012" t="str">
            <v/>
          </cell>
          <cell r="G1012">
            <v>0</v>
          </cell>
          <cell r="H1012">
            <v>0</v>
          </cell>
          <cell r="I1012">
            <v>0</v>
          </cell>
        </row>
        <row r="1013">
          <cell r="F1013" t="str">
            <v/>
          </cell>
          <cell r="G1013">
            <v>0</v>
          </cell>
          <cell r="H1013">
            <v>0</v>
          </cell>
          <cell r="I1013">
            <v>0</v>
          </cell>
        </row>
        <row r="1014">
          <cell r="F1014" t="str">
            <v/>
          </cell>
          <cell r="G1014">
            <v>0</v>
          </cell>
          <cell r="H1014">
            <v>0</v>
          </cell>
          <cell r="I1014">
            <v>0</v>
          </cell>
        </row>
        <row r="1015">
          <cell r="F1015" t="str">
            <v/>
          </cell>
          <cell r="G1015">
            <v>0</v>
          </cell>
          <cell r="H1015">
            <v>0</v>
          </cell>
          <cell r="I1015">
            <v>0</v>
          </cell>
        </row>
        <row r="1016">
          <cell r="F1016" t="str">
            <v/>
          </cell>
          <cell r="G1016">
            <v>0</v>
          </cell>
          <cell r="H1016">
            <v>0</v>
          </cell>
          <cell r="I1016">
            <v>0</v>
          </cell>
        </row>
        <row r="1017">
          <cell r="F1017" t="str">
            <v/>
          </cell>
          <cell r="G1017">
            <v>0</v>
          </cell>
          <cell r="H1017">
            <v>0</v>
          </cell>
          <cell r="I1017">
            <v>0</v>
          </cell>
        </row>
        <row r="1018">
          <cell r="F1018" t="str">
            <v/>
          </cell>
          <cell r="G1018">
            <v>0</v>
          </cell>
          <cell r="H1018">
            <v>0</v>
          </cell>
          <cell r="I1018">
            <v>0</v>
          </cell>
        </row>
        <row r="1019">
          <cell r="F1019" t="str">
            <v/>
          </cell>
          <cell r="G1019">
            <v>0</v>
          </cell>
          <cell r="H1019">
            <v>0</v>
          </cell>
          <cell r="I1019">
            <v>0</v>
          </cell>
        </row>
        <row r="1020">
          <cell r="F1020" t="str">
            <v/>
          </cell>
          <cell r="G1020">
            <v>0</v>
          </cell>
          <cell r="H1020">
            <v>0</v>
          </cell>
          <cell r="I1020">
            <v>0</v>
          </cell>
        </row>
        <row r="1021">
          <cell r="F1021" t="str">
            <v/>
          </cell>
          <cell r="G1021">
            <v>0</v>
          </cell>
          <cell r="H1021">
            <v>0</v>
          </cell>
          <cell r="I1021">
            <v>0</v>
          </cell>
        </row>
        <row r="1022">
          <cell r="F1022" t="str">
            <v/>
          </cell>
          <cell r="G1022">
            <v>0</v>
          </cell>
          <cell r="H1022">
            <v>0</v>
          </cell>
          <cell r="I1022">
            <v>0</v>
          </cell>
        </row>
        <row r="1023">
          <cell r="F1023" t="str">
            <v/>
          </cell>
          <cell r="G1023">
            <v>0</v>
          </cell>
          <cell r="H1023">
            <v>0</v>
          </cell>
          <cell r="I1023">
            <v>0</v>
          </cell>
        </row>
        <row r="1024">
          <cell r="F1024" t="str">
            <v/>
          </cell>
          <cell r="G1024">
            <v>0</v>
          </cell>
          <cell r="H1024">
            <v>0</v>
          </cell>
          <cell r="I1024">
            <v>0</v>
          </cell>
        </row>
        <row r="1025">
          <cell r="F1025" t="str">
            <v/>
          </cell>
          <cell r="G1025">
            <v>0</v>
          </cell>
          <cell r="H1025">
            <v>0</v>
          </cell>
          <cell r="I1025">
            <v>0</v>
          </cell>
        </row>
        <row r="1026">
          <cell r="F1026" t="str">
            <v/>
          </cell>
          <cell r="G1026">
            <v>0</v>
          </cell>
          <cell r="H1026">
            <v>0</v>
          </cell>
          <cell r="I1026">
            <v>0</v>
          </cell>
        </row>
        <row r="1027">
          <cell r="F1027" t="str">
            <v/>
          </cell>
          <cell r="G1027">
            <v>0</v>
          </cell>
          <cell r="H1027">
            <v>0</v>
          </cell>
          <cell r="I1027">
            <v>0</v>
          </cell>
        </row>
        <row r="1028">
          <cell r="F1028" t="str">
            <v/>
          </cell>
          <cell r="G1028">
            <v>0</v>
          </cell>
          <cell r="H1028">
            <v>0</v>
          </cell>
          <cell r="I1028">
            <v>0</v>
          </cell>
        </row>
        <row r="1029">
          <cell r="F1029" t="str">
            <v/>
          </cell>
          <cell r="G1029">
            <v>0</v>
          </cell>
          <cell r="H1029">
            <v>0</v>
          </cell>
          <cell r="I1029">
            <v>0</v>
          </cell>
        </row>
        <row r="1030">
          <cell r="F1030" t="str">
            <v/>
          </cell>
          <cell r="G1030">
            <v>0</v>
          </cell>
          <cell r="H1030">
            <v>0</v>
          </cell>
          <cell r="I1030">
            <v>0</v>
          </cell>
        </row>
        <row r="1031">
          <cell r="F1031" t="str">
            <v/>
          </cell>
          <cell r="G1031">
            <v>0</v>
          </cell>
          <cell r="H1031">
            <v>0</v>
          </cell>
          <cell r="I1031">
            <v>0</v>
          </cell>
        </row>
        <row r="1032">
          <cell r="F1032" t="str">
            <v/>
          </cell>
          <cell r="G1032">
            <v>0</v>
          </cell>
          <cell r="H1032">
            <v>0</v>
          </cell>
          <cell r="I1032">
            <v>0</v>
          </cell>
        </row>
        <row r="1033">
          <cell r="F1033" t="str">
            <v/>
          </cell>
          <cell r="G1033">
            <v>0</v>
          </cell>
          <cell r="H1033">
            <v>0</v>
          </cell>
          <cell r="I1033">
            <v>0</v>
          </cell>
        </row>
        <row r="1034">
          <cell r="F1034" t="str">
            <v/>
          </cell>
          <cell r="G1034">
            <v>0</v>
          </cell>
          <cell r="H1034">
            <v>0</v>
          </cell>
          <cell r="I1034">
            <v>0</v>
          </cell>
        </row>
        <row r="1035">
          <cell r="F1035" t="str">
            <v/>
          </cell>
          <cell r="G1035">
            <v>0</v>
          </cell>
          <cell r="H1035">
            <v>0</v>
          </cell>
          <cell r="I1035">
            <v>0</v>
          </cell>
        </row>
        <row r="1036">
          <cell r="F1036" t="str">
            <v/>
          </cell>
          <cell r="G1036">
            <v>0</v>
          </cell>
          <cell r="H1036">
            <v>0</v>
          </cell>
          <cell r="I1036">
            <v>0</v>
          </cell>
        </row>
        <row r="1037">
          <cell r="F1037" t="str">
            <v/>
          </cell>
          <cell r="G1037">
            <v>0</v>
          </cell>
          <cell r="H1037">
            <v>0</v>
          </cell>
          <cell r="I1037">
            <v>0</v>
          </cell>
        </row>
        <row r="1038">
          <cell r="F1038" t="str">
            <v/>
          </cell>
          <cell r="G1038">
            <v>0</v>
          </cell>
          <cell r="H1038">
            <v>0</v>
          </cell>
          <cell r="I1038">
            <v>0</v>
          </cell>
        </row>
        <row r="1039">
          <cell r="F1039" t="str">
            <v/>
          </cell>
          <cell r="G1039">
            <v>0</v>
          </cell>
          <cell r="H1039">
            <v>0</v>
          </cell>
          <cell r="I1039">
            <v>0</v>
          </cell>
        </row>
        <row r="1040">
          <cell r="F1040" t="str">
            <v/>
          </cell>
          <cell r="G1040">
            <v>0</v>
          </cell>
          <cell r="H1040">
            <v>0</v>
          </cell>
          <cell r="I1040">
            <v>0</v>
          </cell>
        </row>
        <row r="1041">
          <cell r="F1041" t="str">
            <v/>
          </cell>
          <cell r="G1041">
            <v>0</v>
          </cell>
          <cell r="H1041">
            <v>0</v>
          </cell>
          <cell r="I1041">
            <v>0</v>
          </cell>
        </row>
        <row r="1042">
          <cell r="F1042" t="str">
            <v/>
          </cell>
          <cell r="G1042">
            <v>0</v>
          </cell>
          <cell r="H1042">
            <v>0</v>
          </cell>
          <cell r="I1042">
            <v>0</v>
          </cell>
        </row>
        <row r="1043">
          <cell r="F1043" t="str">
            <v/>
          </cell>
          <cell r="G1043">
            <v>0</v>
          </cell>
          <cell r="H1043">
            <v>0</v>
          </cell>
          <cell r="I1043">
            <v>0</v>
          </cell>
        </row>
        <row r="1044">
          <cell r="F1044" t="str">
            <v/>
          </cell>
          <cell r="G1044">
            <v>0</v>
          </cell>
          <cell r="H1044">
            <v>0</v>
          </cell>
          <cell r="I1044">
            <v>0</v>
          </cell>
        </row>
        <row r="1045">
          <cell r="F1045" t="str">
            <v/>
          </cell>
          <cell r="G1045">
            <v>0</v>
          </cell>
          <cell r="H1045">
            <v>0</v>
          </cell>
          <cell r="I1045">
            <v>0</v>
          </cell>
        </row>
        <row r="1046">
          <cell r="F1046" t="str">
            <v/>
          </cell>
          <cell r="G1046">
            <v>0</v>
          </cell>
          <cell r="H1046">
            <v>0</v>
          </cell>
          <cell r="I1046">
            <v>0</v>
          </cell>
        </row>
        <row r="1047">
          <cell r="F1047" t="str">
            <v/>
          </cell>
          <cell r="G1047">
            <v>0</v>
          </cell>
          <cell r="H1047">
            <v>0</v>
          </cell>
          <cell r="I1047">
            <v>0</v>
          </cell>
        </row>
        <row r="1048">
          <cell r="F1048" t="str">
            <v/>
          </cell>
          <cell r="G1048">
            <v>0</v>
          </cell>
          <cell r="H1048">
            <v>0</v>
          </cell>
          <cell r="I1048">
            <v>0</v>
          </cell>
        </row>
        <row r="1049">
          <cell r="F1049" t="str">
            <v/>
          </cell>
          <cell r="G1049">
            <v>0</v>
          </cell>
          <cell r="H1049">
            <v>0</v>
          </cell>
          <cell r="I1049">
            <v>0</v>
          </cell>
        </row>
        <row r="1050">
          <cell r="F1050" t="str">
            <v/>
          </cell>
          <cell r="G1050">
            <v>0</v>
          </cell>
          <cell r="H1050">
            <v>0</v>
          </cell>
          <cell r="I1050">
            <v>0</v>
          </cell>
        </row>
        <row r="1051">
          <cell r="F1051" t="str">
            <v/>
          </cell>
          <cell r="G1051">
            <v>0</v>
          </cell>
          <cell r="H1051">
            <v>0</v>
          </cell>
          <cell r="I1051">
            <v>0</v>
          </cell>
        </row>
        <row r="1052">
          <cell r="F1052" t="str">
            <v/>
          </cell>
          <cell r="G1052">
            <v>0</v>
          </cell>
          <cell r="H1052">
            <v>0</v>
          </cell>
          <cell r="I1052">
            <v>0</v>
          </cell>
        </row>
        <row r="1053">
          <cell r="F1053" t="str">
            <v/>
          </cell>
          <cell r="G1053">
            <v>0</v>
          </cell>
          <cell r="H1053">
            <v>0</v>
          </cell>
          <cell r="I1053">
            <v>0</v>
          </cell>
        </row>
        <row r="1054">
          <cell r="F1054" t="str">
            <v/>
          </cell>
          <cell r="G1054">
            <v>0</v>
          </cell>
          <cell r="H1054">
            <v>0</v>
          </cell>
          <cell r="I1054">
            <v>0</v>
          </cell>
        </row>
        <row r="1055">
          <cell r="F1055" t="str">
            <v/>
          </cell>
          <cell r="G1055">
            <v>0</v>
          </cell>
          <cell r="H1055">
            <v>0</v>
          </cell>
          <cell r="I1055">
            <v>0</v>
          </cell>
        </row>
        <row r="1056">
          <cell r="F1056" t="str">
            <v/>
          </cell>
          <cell r="G1056">
            <v>0</v>
          </cell>
          <cell r="H1056">
            <v>0</v>
          </cell>
          <cell r="I1056">
            <v>0</v>
          </cell>
        </row>
        <row r="1057">
          <cell r="F1057" t="str">
            <v/>
          </cell>
          <cell r="G1057">
            <v>0</v>
          </cell>
          <cell r="H1057">
            <v>0</v>
          </cell>
          <cell r="I1057">
            <v>0</v>
          </cell>
        </row>
        <row r="1058">
          <cell r="F1058" t="str">
            <v/>
          </cell>
          <cell r="G1058">
            <v>0</v>
          </cell>
          <cell r="H1058">
            <v>0</v>
          </cell>
          <cell r="I1058">
            <v>0</v>
          </cell>
        </row>
        <row r="1059">
          <cell r="F1059" t="str">
            <v/>
          </cell>
          <cell r="G1059">
            <v>0</v>
          </cell>
          <cell r="H1059">
            <v>0</v>
          </cell>
          <cell r="I1059">
            <v>0</v>
          </cell>
        </row>
        <row r="1060">
          <cell r="F1060" t="str">
            <v/>
          </cell>
          <cell r="G1060">
            <v>0</v>
          </cell>
          <cell r="H1060">
            <v>0</v>
          </cell>
          <cell r="I1060">
            <v>0</v>
          </cell>
        </row>
        <row r="1061">
          <cell r="F1061" t="str">
            <v/>
          </cell>
          <cell r="G1061">
            <v>0</v>
          </cell>
          <cell r="H1061">
            <v>0</v>
          </cell>
          <cell r="I1061">
            <v>0</v>
          </cell>
        </row>
        <row r="1062">
          <cell r="F1062" t="str">
            <v/>
          </cell>
          <cell r="G1062">
            <v>0</v>
          </cell>
          <cell r="H1062">
            <v>0</v>
          </cell>
          <cell r="I1062">
            <v>0</v>
          </cell>
        </row>
        <row r="1063">
          <cell r="F1063" t="str">
            <v/>
          </cell>
          <cell r="G1063">
            <v>0</v>
          </cell>
          <cell r="H1063">
            <v>0</v>
          </cell>
          <cell r="I1063">
            <v>0</v>
          </cell>
        </row>
        <row r="1064">
          <cell r="F1064" t="str">
            <v/>
          </cell>
          <cell r="G1064">
            <v>0</v>
          </cell>
          <cell r="H1064">
            <v>0</v>
          </cell>
          <cell r="I1064">
            <v>0</v>
          </cell>
        </row>
        <row r="1065">
          <cell r="F1065" t="str">
            <v/>
          </cell>
          <cell r="G1065">
            <v>0</v>
          </cell>
          <cell r="H1065">
            <v>0</v>
          </cell>
          <cell r="I1065">
            <v>0</v>
          </cell>
        </row>
        <row r="1066">
          <cell r="F1066" t="str">
            <v/>
          </cell>
          <cell r="G1066">
            <v>0</v>
          </cell>
          <cell r="H1066">
            <v>0</v>
          </cell>
          <cell r="I1066">
            <v>0</v>
          </cell>
        </row>
        <row r="1067">
          <cell r="F1067" t="str">
            <v/>
          </cell>
          <cell r="G1067">
            <v>0</v>
          </cell>
          <cell r="H1067">
            <v>0</v>
          </cell>
          <cell r="I1067">
            <v>0</v>
          </cell>
        </row>
        <row r="1068">
          <cell r="F1068" t="str">
            <v/>
          </cell>
          <cell r="G1068">
            <v>0</v>
          </cell>
          <cell r="H1068">
            <v>0</v>
          </cell>
          <cell r="I1068">
            <v>0</v>
          </cell>
        </row>
        <row r="1069">
          <cell r="F1069" t="str">
            <v/>
          </cell>
          <cell r="G1069">
            <v>0</v>
          </cell>
          <cell r="H1069">
            <v>0</v>
          </cell>
          <cell r="I1069">
            <v>0</v>
          </cell>
        </row>
        <row r="1070">
          <cell r="F1070" t="str">
            <v/>
          </cell>
          <cell r="G1070">
            <v>0</v>
          </cell>
          <cell r="H1070">
            <v>0</v>
          </cell>
          <cell r="I1070">
            <v>0</v>
          </cell>
        </row>
        <row r="1071">
          <cell r="F1071" t="str">
            <v/>
          </cell>
          <cell r="G1071">
            <v>0</v>
          </cell>
          <cell r="H1071">
            <v>0</v>
          </cell>
          <cell r="I1071">
            <v>0</v>
          </cell>
        </row>
        <row r="1072">
          <cell r="F1072" t="str">
            <v/>
          </cell>
          <cell r="G1072">
            <v>0</v>
          </cell>
          <cell r="H1072">
            <v>0</v>
          </cell>
          <cell r="I1072">
            <v>0</v>
          </cell>
        </row>
        <row r="1073">
          <cell r="F1073" t="str">
            <v/>
          </cell>
          <cell r="G1073">
            <v>0</v>
          </cell>
          <cell r="H1073">
            <v>0</v>
          </cell>
          <cell r="I1073">
            <v>0</v>
          </cell>
        </row>
        <row r="1074">
          <cell r="F1074" t="str">
            <v/>
          </cell>
          <cell r="G1074">
            <v>0</v>
          </cell>
          <cell r="H1074">
            <v>0</v>
          </cell>
          <cell r="I1074">
            <v>0</v>
          </cell>
        </row>
        <row r="1075">
          <cell r="F1075" t="str">
            <v/>
          </cell>
          <cell r="G1075">
            <v>0</v>
          </cell>
          <cell r="H1075">
            <v>0</v>
          </cell>
          <cell r="I1075">
            <v>0</v>
          </cell>
        </row>
        <row r="1076">
          <cell r="F1076" t="str">
            <v/>
          </cell>
          <cell r="G1076">
            <v>0</v>
          </cell>
          <cell r="H1076">
            <v>0</v>
          </cell>
          <cell r="I1076">
            <v>0</v>
          </cell>
        </row>
        <row r="1077">
          <cell r="F1077" t="str">
            <v/>
          </cell>
          <cell r="G1077">
            <v>0</v>
          </cell>
          <cell r="H1077">
            <v>0</v>
          </cell>
          <cell r="I1077">
            <v>0</v>
          </cell>
        </row>
        <row r="1078">
          <cell r="F1078" t="str">
            <v/>
          </cell>
          <cell r="G1078">
            <v>0</v>
          </cell>
          <cell r="H1078">
            <v>0</v>
          </cell>
          <cell r="I1078">
            <v>0</v>
          </cell>
        </row>
        <row r="1079">
          <cell r="F1079" t="str">
            <v/>
          </cell>
          <cell r="G1079">
            <v>0</v>
          </cell>
          <cell r="H1079">
            <v>0</v>
          </cell>
          <cell r="I1079">
            <v>0</v>
          </cell>
        </row>
        <row r="1080">
          <cell r="F1080" t="str">
            <v/>
          </cell>
          <cell r="G1080">
            <v>0</v>
          </cell>
          <cell r="H1080">
            <v>0</v>
          </cell>
          <cell r="I1080">
            <v>0</v>
          </cell>
        </row>
        <row r="1081">
          <cell r="F1081" t="str">
            <v/>
          </cell>
          <cell r="G1081">
            <v>0</v>
          </cell>
          <cell r="H1081">
            <v>0</v>
          </cell>
          <cell r="I1081">
            <v>0</v>
          </cell>
        </row>
        <row r="1082">
          <cell r="F1082" t="str">
            <v/>
          </cell>
          <cell r="G1082">
            <v>0</v>
          </cell>
          <cell r="H1082">
            <v>0</v>
          </cell>
          <cell r="I1082">
            <v>0</v>
          </cell>
        </row>
        <row r="1083">
          <cell r="F1083" t="str">
            <v/>
          </cell>
          <cell r="G1083">
            <v>0</v>
          </cell>
          <cell r="H1083">
            <v>0</v>
          </cell>
          <cell r="I1083">
            <v>0</v>
          </cell>
        </row>
        <row r="1084">
          <cell r="F1084" t="str">
            <v/>
          </cell>
          <cell r="G1084">
            <v>0</v>
          </cell>
          <cell r="H1084">
            <v>0</v>
          </cell>
          <cell r="I1084">
            <v>0</v>
          </cell>
        </row>
        <row r="1085">
          <cell r="F1085" t="str">
            <v/>
          </cell>
          <cell r="G1085">
            <v>0</v>
          </cell>
          <cell r="H1085">
            <v>0</v>
          </cell>
          <cell r="I1085">
            <v>0</v>
          </cell>
        </row>
        <row r="1086">
          <cell r="F1086" t="str">
            <v/>
          </cell>
          <cell r="G1086">
            <v>0</v>
          </cell>
          <cell r="H1086">
            <v>0</v>
          </cell>
          <cell r="I1086">
            <v>0</v>
          </cell>
        </row>
        <row r="1087">
          <cell r="F1087" t="str">
            <v/>
          </cell>
          <cell r="G1087">
            <v>0</v>
          </cell>
          <cell r="H1087">
            <v>0</v>
          </cell>
          <cell r="I1087">
            <v>0</v>
          </cell>
        </row>
        <row r="1088">
          <cell r="F1088" t="str">
            <v/>
          </cell>
          <cell r="G1088">
            <v>0</v>
          </cell>
          <cell r="H1088">
            <v>0</v>
          </cell>
          <cell r="I1088">
            <v>0</v>
          </cell>
        </row>
        <row r="1089">
          <cell r="F1089" t="str">
            <v/>
          </cell>
          <cell r="G1089">
            <v>0</v>
          </cell>
          <cell r="H1089">
            <v>0</v>
          </cell>
          <cell r="I1089">
            <v>0</v>
          </cell>
        </row>
        <row r="1090">
          <cell r="F1090" t="str">
            <v/>
          </cell>
          <cell r="G1090">
            <v>0</v>
          </cell>
          <cell r="H1090">
            <v>0</v>
          </cell>
          <cell r="I1090">
            <v>0</v>
          </cell>
        </row>
        <row r="1091">
          <cell r="F1091" t="str">
            <v/>
          </cell>
          <cell r="G1091">
            <v>0</v>
          </cell>
          <cell r="H1091">
            <v>0</v>
          </cell>
          <cell r="I1091">
            <v>0</v>
          </cell>
        </row>
        <row r="1092">
          <cell r="F1092" t="str">
            <v/>
          </cell>
          <cell r="G1092">
            <v>0</v>
          </cell>
          <cell r="H1092">
            <v>0</v>
          </cell>
          <cell r="I1092">
            <v>0</v>
          </cell>
        </row>
        <row r="1093">
          <cell r="F1093" t="str">
            <v/>
          </cell>
          <cell r="G1093">
            <v>0</v>
          </cell>
          <cell r="H1093">
            <v>0</v>
          </cell>
          <cell r="I1093">
            <v>0</v>
          </cell>
        </row>
        <row r="1094">
          <cell r="F1094" t="str">
            <v/>
          </cell>
          <cell r="G1094">
            <v>0</v>
          </cell>
          <cell r="H1094">
            <v>0</v>
          </cell>
          <cell r="I1094">
            <v>0</v>
          </cell>
        </row>
        <row r="1095">
          <cell r="F1095" t="str">
            <v/>
          </cell>
          <cell r="G1095">
            <v>0</v>
          </cell>
          <cell r="H1095">
            <v>0</v>
          </cell>
          <cell r="I1095">
            <v>0</v>
          </cell>
        </row>
        <row r="1096">
          <cell r="F1096" t="str">
            <v/>
          </cell>
          <cell r="G1096">
            <v>0</v>
          </cell>
          <cell r="H1096">
            <v>0</v>
          </cell>
          <cell r="I1096">
            <v>0</v>
          </cell>
        </row>
        <row r="1097">
          <cell r="F1097" t="str">
            <v/>
          </cell>
          <cell r="G1097">
            <v>0</v>
          </cell>
          <cell r="H1097">
            <v>0</v>
          </cell>
          <cell r="I1097">
            <v>0</v>
          </cell>
        </row>
        <row r="1098">
          <cell r="F1098" t="str">
            <v/>
          </cell>
          <cell r="G1098">
            <v>0</v>
          </cell>
          <cell r="H1098">
            <v>0</v>
          </cell>
          <cell r="I1098">
            <v>0</v>
          </cell>
        </row>
        <row r="1099">
          <cell r="F1099" t="str">
            <v/>
          </cell>
          <cell r="G1099">
            <v>0</v>
          </cell>
          <cell r="H1099">
            <v>0</v>
          </cell>
          <cell r="I1099">
            <v>0</v>
          </cell>
        </row>
        <row r="1100">
          <cell r="F1100" t="str">
            <v/>
          </cell>
          <cell r="G1100">
            <v>0</v>
          </cell>
          <cell r="H1100">
            <v>0</v>
          </cell>
          <cell r="I1100">
            <v>0</v>
          </cell>
        </row>
        <row r="1101">
          <cell r="F1101" t="str">
            <v/>
          </cell>
          <cell r="G1101">
            <v>0</v>
          </cell>
          <cell r="H1101">
            <v>0</v>
          </cell>
          <cell r="I1101">
            <v>0</v>
          </cell>
        </row>
        <row r="1102">
          <cell r="F1102" t="str">
            <v/>
          </cell>
          <cell r="G1102">
            <v>0</v>
          </cell>
          <cell r="H1102">
            <v>0</v>
          </cell>
          <cell r="I1102">
            <v>0</v>
          </cell>
        </row>
        <row r="1103">
          <cell r="F1103" t="str">
            <v/>
          </cell>
          <cell r="G1103">
            <v>0</v>
          </cell>
          <cell r="H1103">
            <v>0</v>
          </cell>
          <cell r="I1103">
            <v>0</v>
          </cell>
        </row>
        <row r="1104">
          <cell r="F1104" t="str">
            <v/>
          </cell>
          <cell r="G1104">
            <v>0</v>
          </cell>
          <cell r="H1104">
            <v>0</v>
          </cell>
          <cell r="I1104">
            <v>0</v>
          </cell>
        </row>
        <row r="1105">
          <cell r="F1105" t="str">
            <v/>
          </cell>
          <cell r="G1105">
            <v>0</v>
          </cell>
          <cell r="H1105">
            <v>0</v>
          </cell>
          <cell r="I1105">
            <v>0</v>
          </cell>
        </row>
        <row r="1106">
          <cell r="F1106" t="str">
            <v/>
          </cell>
          <cell r="G1106">
            <v>0</v>
          </cell>
          <cell r="H1106">
            <v>0</v>
          </cell>
          <cell r="I1106">
            <v>0</v>
          </cell>
        </row>
        <row r="1107">
          <cell r="F1107" t="str">
            <v/>
          </cell>
          <cell r="G1107">
            <v>0</v>
          </cell>
          <cell r="H1107">
            <v>0</v>
          </cell>
          <cell r="I1107">
            <v>0</v>
          </cell>
        </row>
        <row r="1108">
          <cell r="F1108" t="str">
            <v/>
          </cell>
          <cell r="G1108">
            <v>0</v>
          </cell>
          <cell r="H1108">
            <v>0</v>
          </cell>
          <cell r="I1108">
            <v>0</v>
          </cell>
        </row>
        <row r="1109">
          <cell r="F1109" t="str">
            <v/>
          </cell>
          <cell r="G1109">
            <v>0</v>
          </cell>
          <cell r="H1109">
            <v>0</v>
          </cell>
          <cell r="I1109">
            <v>0</v>
          </cell>
        </row>
        <row r="1110">
          <cell r="F1110" t="str">
            <v/>
          </cell>
          <cell r="G1110">
            <v>0</v>
          </cell>
          <cell r="H1110">
            <v>0</v>
          </cell>
          <cell r="I1110">
            <v>0</v>
          </cell>
        </row>
        <row r="1111">
          <cell r="F1111" t="str">
            <v/>
          </cell>
          <cell r="G1111">
            <v>0</v>
          </cell>
          <cell r="H1111">
            <v>0</v>
          </cell>
          <cell r="I1111">
            <v>0</v>
          </cell>
        </row>
        <row r="1112">
          <cell r="F1112" t="str">
            <v/>
          </cell>
          <cell r="G1112">
            <v>0</v>
          </cell>
          <cell r="H1112">
            <v>0</v>
          </cell>
          <cell r="I1112">
            <v>0</v>
          </cell>
        </row>
        <row r="1113">
          <cell r="F1113" t="str">
            <v/>
          </cell>
          <cell r="G1113">
            <v>0</v>
          </cell>
          <cell r="H1113">
            <v>0</v>
          </cell>
          <cell r="I1113">
            <v>0</v>
          </cell>
        </row>
        <row r="1114">
          <cell r="F1114" t="str">
            <v/>
          </cell>
          <cell r="G1114">
            <v>0</v>
          </cell>
          <cell r="H1114">
            <v>0</v>
          </cell>
          <cell r="I1114">
            <v>0</v>
          </cell>
        </row>
        <row r="1115">
          <cell r="F1115" t="str">
            <v/>
          </cell>
          <cell r="G1115">
            <v>0</v>
          </cell>
          <cell r="H1115">
            <v>0</v>
          </cell>
          <cell r="I1115">
            <v>0</v>
          </cell>
        </row>
        <row r="1116">
          <cell r="F1116" t="str">
            <v/>
          </cell>
          <cell r="G1116">
            <v>0</v>
          </cell>
          <cell r="H1116">
            <v>0</v>
          </cell>
          <cell r="I1116">
            <v>0</v>
          </cell>
        </row>
        <row r="1117">
          <cell r="F1117" t="str">
            <v/>
          </cell>
          <cell r="G1117">
            <v>0</v>
          </cell>
          <cell r="H1117">
            <v>0</v>
          </cell>
          <cell r="I1117">
            <v>0</v>
          </cell>
        </row>
        <row r="1118">
          <cell r="F1118" t="str">
            <v/>
          </cell>
          <cell r="G1118">
            <v>0</v>
          </cell>
          <cell r="H1118">
            <v>0</v>
          </cell>
          <cell r="I1118">
            <v>0</v>
          </cell>
        </row>
        <row r="1119">
          <cell r="F1119" t="str">
            <v/>
          </cell>
          <cell r="G1119">
            <v>0</v>
          </cell>
          <cell r="H1119">
            <v>0</v>
          </cell>
          <cell r="I1119">
            <v>0</v>
          </cell>
        </row>
        <row r="1120">
          <cell r="F1120" t="str">
            <v/>
          </cell>
          <cell r="G1120">
            <v>0</v>
          </cell>
          <cell r="H1120">
            <v>0</v>
          </cell>
          <cell r="I1120">
            <v>0</v>
          </cell>
        </row>
        <row r="1121">
          <cell r="F1121" t="str">
            <v/>
          </cell>
          <cell r="G1121">
            <v>0</v>
          </cell>
          <cell r="H1121">
            <v>0</v>
          </cell>
          <cell r="I1121">
            <v>0</v>
          </cell>
        </row>
        <row r="1122">
          <cell r="F1122" t="str">
            <v/>
          </cell>
          <cell r="G1122">
            <v>0</v>
          </cell>
          <cell r="H1122">
            <v>0</v>
          </cell>
          <cell r="I1122">
            <v>0</v>
          </cell>
        </row>
        <row r="1123">
          <cell r="F1123" t="str">
            <v/>
          </cell>
          <cell r="G1123">
            <v>0</v>
          </cell>
          <cell r="H1123">
            <v>0</v>
          </cell>
          <cell r="I1123">
            <v>0</v>
          </cell>
        </row>
        <row r="1124">
          <cell r="F1124" t="str">
            <v/>
          </cell>
          <cell r="G1124">
            <v>0</v>
          </cell>
          <cell r="H1124">
            <v>0</v>
          </cell>
          <cell r="I1124">
            <v>0</v>
          </cell>
        </row>
        <row r="1125">
          <cell r="F1125" t="str">
            <v/>
          </cell>
          <cell r="G1125">
            <v>0</v>
          </cell>
          <cell r="H1125">
            <v>0</v>
          </cell>
          <cell r="I1125">
            <v>0</v>
          </cell>
        </row>
        <row r="1126">
          <cell r="F1126" t="str">
            <v/>
          </cell>
          <cell r="G1126">
            <v>0</v>
          </cell>
          <cell r="H1126">
            <v>0</v>
          </cell>
          <cell r="I1126">
            <v>0</v>
          </cell>
        </row>
        <row r="1127">
          <cell r="F1127" t="str">
            <v/>
          </cell>
          <cell r="G1127">
            <v>0</v>
          </cell>
          <cell r="H1127">
            <v>0</v>
          </cell>
          <cell r="I1127">
            <v>0</v>
          </cell>
        </row>
        <row r="1128">
          <cell r="F1128" t="str">
            <v/>
          </cell>
          <cell r="G1128">
            <v>0</v>
          </cell>
          <cell r="H1128">
            <v>0</v>
          </cell>
          <cell r="I1128">
            <v>0</v>
          </cell>
        </row>
        <row r="1129">
          <cell r="F1129" t="str">
            <v/>
          </cell>
          <cell r="G1129">
            <v>0</v>
          </cell>
          <cell r="H1129">
            <v>0</v>
          </cell>
          <cell r="I1129">
            <v>0</v>
          </cell>
        </row>
        <row r="1130">
          <cell r="F1130" t="str">
            <v/>
          </cell>
          <cell r="G1130">
            <v>0</v>
          </cell>
          <cell r="H1130">
            <v>0</v>
          </cell>
          <cell r="I1130">
            <v>0</v>
          </cell>
        </row>
        <row r="1131">
          <cell r="F1131" t="str">
            <v/>
          </cell>
          <cell r="G1131">
            <v>0</v>
          </cell>
          <cell r="H1131">
            <v>0</v>
          </cell>
          <cell r="I1131">
            <v>0</v>
          </cell>
        </row>
        <row r="1132">
          <cell r="F1132" t="str">
            <v/>
          </cell>
          <cell r="G1132">
            <v>0</v>
          </cell>
          <cell r="H1132">
            <v>0</v>
          </cell>
          <cell r="I1132">
            <v>0</v>
          </cell>
        </row>
        <row r="1133">
          <cell r="F1133" t="str">
            <v/>
          </cell>
          <cell r="G1133">
            <v>0</v>
          </cell>
          <cell r="H1133">
            <v>0</v>
          </cell>
          <cell r="I1133">
            <v>0</v>
          </cell>
        </row>
        <row r="1134">
          <cell r="F1134" t="str">
            <v/>
          </cell>
          <cell r="G1134">
            <v>0</v>
          </cell>
          <cell r="H1134">
            <v>0</v>
          </cell>
          <cell r="I1134">
            <v>0</v>
          </cell>
        </row>
        <row r="1135">
          <cell r="F1135" t="str">
            <v/>
          </cell>
          <cell r="G1135">
            <v>0</v>
          </cell>
          <cell r="H1135">
            <v>0</v>
          </cell>
          <cell r="I1135">
            <v>0</v>
          </cell>
        </row>
        <row r="1136">
          <cell r="F1136" t="str">
            <v/>
          </cell>
          <cell r="G1136">
            <v>0</v>
          </cell>
          <cell r="H1136">
            <v>0</v>
          </cell>
          <cell r="I1136">
            <v>0</v>
          </cell>
        </row>
        <row r="1137">
          <cell r="F1137" t="str">
            <v/>
          </cell>
          <cell r="G1137">
            <v>0</v>
          </cell>
          <cell r="H1137">
            <v>0</v>
          </cell>
          <cell r="I1137">
            <v>0</v>
          </cell>
        </row>
        <row r="1138">
          <cell r="F1138" t="str">
            <v/>
          </cell>
          <cell r="G1138">
            <v>0</v>
          </cell>
          <cell r="H1138">
            <v>0</v>
          </cell>
          <cell r="I1138">
            <v>0</v>
          </cell>
        </row>
        <row r="1139">
          <cell r="F1139" t="str">
            <v/>
          </cell>
          <cell r="G1139">
            <v>0</v>
          </cell>
          <cell r="H1139">
            <v>0</v>
          </cell>
          <cell r="I1139">
            <v>0</v>
          </cell>
        </row>
        <row r="1140">
          <cell r="F1140" t="str">
            <v/>
          </cell>
          <cell r="G1140">
            <v>0</v>
          </cell>
          <cell r="H1140">
            <v>0</v>
          </cell>
          <cell r="I1140">
            <v>0</v>
          </cell>
        </row>
        <row r="1141">
          <cell r="F1141" t="str">
            <v/>
          </cell>
          <cell r="G1141">
            <v>0</v>
          </cell>
          <cell r="H1141">
            <v>0</v>
          </cell>
          <cell r="I1141">
            <v>0</v>
          </cell>
        </row>
        <row r="1142">
          <cell r="F1142" t="str">
            <v/>
          </cell>
          <cell r="G1142">
            <v>0</v>
          </cell>
          <cell r="H1142">
            <v>0</v>
          </cell>
          <cell r="I1142">
            <v>0</v>
          </cell>
        </row>
        <row r="1143">
          <cell r="F1143" t="str">
            <v/>
          </cell>
          <cell r="G1143">
            <v>0</v>
          </cell>
          <cell r="H1143">
            <v>0</v>
          </cell>
          <cell r="I1143">
            <v>0</v>
          </cell>
        </row>
        <row r="1144">
          <cell r="F1144" t="str">
            <v/>
          </cell>
          <cell r="G1144">
            <v>0</v>
          </cell>
          <cell r="H1144">
            <v>0</v>
          </cell>
          <cell r="I1144">
            <v>0</v>
          </cell>
        </row>
        <row r="1145">
          <cell r="F1145" t="str">
            <v/>
          </cell>
          <cell r="G1145">
            <v>0</v>
          </cell>
          <cell r="H1145">
            <v>0</v>
          </cell>
          <cell r="I1145">
            <v>0</v>
          </cell>
        </row>
        <row r="1146">
          <cell r="F1146" t="str">
            <v/>
          </cell>
          <cell r="G1146">
            <v>0</v>
          </cell>
          <cell r="H1146">
            <v>0</v>
          </cell>
          <cell r="I1146">
            <v>0</v>
          </cell>
        </row>
        <row r="1147">
          <cell r="F1147" t="str">
            <v/>
          </cell>
          <cell r="G1147">
            <v>0</v>
          </cell>
          <cell r="H1147">
            <v>0</v>
          </cell>
          <cell r="I1147">
            <v>0</v>
          </cell>
        </row>
        <row r="1148">
          <cell r="F1148" t="str">
            <v/>
          </cell>
          <cell r="G1148">
            <v>0</v>
          </cell>
          <cell r="H1148">
            <v>0</v>
          </cell>
          <cell r="I1148">
            <v>0</v>
          </cell>
        </row>
        <row r="1149">
          <cell r="F1149" t="str">
            <v/>
          </cell>
          <cell r="G1149">
            <v>0</v>
          </cell>
          <cell r="H1149">
            <v>0</v>
          </cell>
          <cell r="I1149">
            <v>0</v>
          </cell>
        </row>
        <row r="1150">
          <cell r="F1150" t="str">
            <v/>
          </cell>
          <cell r="G1150">
            <v>0</v>
          </cell>
          <cell r="H1150">
            <v>0</v>
          </cell>
          <cell r="I1150">
            <v>0</v>
          </cell>
        </row>
        <row r="1151">
          <cell r="F1151" t="str">
            <v/>
          </cell>
          <cell r="G1151">
            <v>0</v>
          </cell>
          <cell r="H1151">
            <v>0</v>
          </cell>
          <cell r="I1151">
            <v>0</v>
          </cell>
        </row>
        <row r="1152">
          <cell r="F1152" t="str">
            <v/>
          </cell>
          <cell r="G1152">
            <v>0</v>
          </cell>
          <cell r="H1152">
            <v>0</v>
          </cell>
          <cell r="I1152">
            <v>0</v>
          </cell>
        </row>
        <row r="1153">
          <cell r="F1153" t="str">
            <v/>
          </cell>
          <cell r="G1153">
            <v>0</v>
          </cell>
          <cell r="H1153">
            <v>0</v>
          </cell>
          <cell r="I1153">
            <v>0</v>
          </cell>
        </row>
        <row r="1154">
          <cell r="F1154" t="str">
            <v/>
          </cell>
          <cell r="G1154">
            <v>0</v>
          </cell>
          <cell r="H1154">
            <v>0</v>
          </cell>
          <cell r="I1154">
            <v>0</v>
          </cell>
        </row>
        <row r="1155">
          <cell r="F1155" t="str">
            <v/>
          </cell>
          <cell r="G1155">
            <v>0</v>
          </cell>
          <cell r="H1155">
            <v>0</v>
          </cell>
          <cell r="I1155">
            <v>0</v>
          </cell>
        </row>
        <row r="1156">
          <cell r="F1156" t="str">
            <v/>
          </cell>
          <cell r="G1156">
            <v>0</v>
          </cell>
          <cell r="H1156">
            <v>0</v>
          </cell>
          <cell r="I1156">
            <v>0</v>
          </cell>
        </row>
        <row r="1157">
          <cell r="F1157" t="str">
            <v/>
          </cell>
          <cell r="G1157">
            <v>0</v>
          </cell>
          <cell r="H1157">
            <v>0</v>
          </cell>
          <cell r="I1157">
            <v>0</v>
          </cell>
        </row>
        <row r="1158">
          <cell r="F1158" t="str">
            <v/>
          </cell>
          <cell r="G1158">
            <v>0</v>
          </cell>
          <cell r="H1158">
            <v>0</v>
          </cell>
          <cell r="I1158">
            <v>0</v>
          </cell>
        </row>
        <row r="1159">
          <cell r="F1159" t="str">
            <v/>
          </cell>
          <cell r="G1159">
            <v>0</v>
          </cell>
          <cell r="H1159">
            <v>0</v>
          </cell>
          <cell r="I1159">
            <v>0</v>
          </cell>
        </row>
        <row r="1160">
          <cell r="F1160" t="str">
            <v/>
          </cell>
          <cell r="G1160">
            <v>0</v>
          </cell>
          <cell r="H1160">
            <v>0</v>
          </cell>
          <cell r="I1160">
            <v>0</v>
          </cell>
        </row>
        <row r="1161">
          <cell r="F1161" t="str">
            <v/>
          </cell>
          <cell r="G1161">
            <v>0</v>
          </cell>
          <cell r="H1161">
            <v>0</v>
          </cell>
          <cell r="I1161">
            <v>0</v>
          </cell>
        </row>
        <row r="1162">
          <cell r="F1162" t="str">
            <v/>
          </cell>
          <cell r="G1162">
            <v>0</v>
          </cell>
          <cell r="H1162">
            <v>0</v>
          </cell>
          <cell r="I1162">
            <v>0</v>
          </cell>
        </row>
        <row r="1163">
          <cell r="F1163" t="str">
            <v/>
          </cell>
          <cell r="G1163">
            <v>0</v>
          </cell>
          <cell r="H1163">
            <v>0</v>
          </cell>
          <cell r="I1163">
            <v>0</v>
          </cell>
        </row>
        <row r="1164">
          <cell r="F1164" t="str">
            <v/>
          </cell>
          <cell r="G1164">
            <v>0</v>
          </cell>
          <cell r="H1164">
            <v>0</v>
          </cell>
          <cell r="I1164">
            <v>0</v>
          </cell>
        </row>
        <row r="1165">
          <cell r="F1165" t="str">
            <v/>
          </cell>
          <cell r="G1165">
            <v>0</v>
          </cell>
          <cell r="H1165">
            <v>0</v>
          </cell>
          <cell r="I1165">
            <v>0</v>
          </cell>
        </row>
        <row r="1166">
          <cell r="F1166" t="str">
            <v/>
          </cell>
          <cell r="G1166">
            <v>0</v>
          </cell>
          <cell r="H1166">
            <v>0</v>
          </cell>
          <cell r="I1166">
            <v>0</v>
          </cell>
        </row>
        <row r="1167">
          <cell r="F1167" t="str">
            <v/>
          </cell>
          <cell r="G1167">
            <v>0</v>
          </cell>
          <cell r="H1167">
            <v>0</v>
          </cell>
          <cell r="I1167">
            <v>0</v>
          </cell>
        </row>
        <row r="1168">
          <cell r="F1168" t="str">
            <v/>
          </cell>
          <cell r="G1168">
            <v>0</v>
          </cell>
          <cell r="H1168">
            <v>0</v>
          </cell>
          <cell r="I1168">
            <v>0</v>
          </cell>
        </row>
        <row r="1169">
          <cell r="F1169" t="str">
            <v/>
          </cell>
          <cell r="G1169">
            <v>0</v>
          </cell>
          <cell r="H1169">
            <v>0</v>
          </cell>
          <cell r="I1169">
            <v>0</v>
          </cell>
        </row>
        <row r="1170">
          <cell r="F1170" t="str">
            <v/>
          </cell>
          <cell r="G1170">
            <v>0</v>
          </cell>
          <cell r="H1170">
            <v>0</v>
          </cell>
          <cell r="I1170">
            <v>0</v>
          </cell>
        </row>
        <row r="1171">
          <cell r="F1171" t="str">
            <v/>
          </cell>
          <cell r="G1171">
            <v>0</v>
          </cell>
          <cell r="H1171">
            <v>0</v>
          </cell>
          <cell r="I1171">
            <v>0</v>
          </cell>
        </row>
        <row r="1172">
          <cell r="F1172" t="str">
            <v/>
          </cell>
          <cell r="G1172">
            <v>0</v>
          </cell>
          <cell r="H1172">
            <v>0</v>
          </cell>
          <cell r="I1172">
            <v>0</v>
          </cell>
        </row>
        <row r="1173">
          <cell r="F1173" t="str">
            <v/>
          </cell>
          <cell r="G1173">
            <v>0</v>
          </cell>
          <cell r="H1173">
            <v>0</v>
          </cell>
          <cell r="I1173">
            <v>0</v>
          </cell>
        </row>
        <row r="1174">
          <cell r="F1174" t="str">
            <v/>
          </cell>
          <cell r="G1174">
            <v>0</v>
          </cell>
          <cell r="H1174">
            <v>0</v>
          </cell>
          <cell r="I1174">
            <v>0</v>
          </cell>
        </row>
        <row r="1175">
          <cell r="F1175" t="str">
            <v/>
          </cell>
          <cell r="G1175">
            <v>0</v>
          </cell>
          <cell r="H1175">
            <v>0</v>
          </cell>
          <cell r="I1175">
            <v>0</v>
          </cell>
        </row>
        <row r="1176">
          <cell r="F1176" t="str">
            <v/>
          </cell>
          <cell r="G1176">
            <v>0</v>
          </cell>
          <cell r="H1176">
            <v>0</v>
          </cell>
          <cell r="I1176">
            <v>0</v>
          </cell>
        </row>
        <row r="1177">
          <cell r="F1177" t="str">
            <v/>
          </cell>
          <cell r="G1177">
            <v>0</v>
          </cell>
          <cell r="H1177">
            <v>0</v>
          </cell>
          <cell r="I1177">
            <v>0</v>
          </cell>
        </row>
        <row r="1178">
          <cell r="F1178" t="str">
            <v/>
          </cell>
          <cell r="G1178">
            <v>0</v>
          </cell>
          <cell r="H1178">
            <v>0</v>
          </cell>
          <cell r="I1178">
            <v>0</v>
          </cell>
        </row>
        <row r="1179">
          <cell r="F1179" t="str">
            <v/>
          </cell>
          <cell r="G1179">
            <v>0</v>
          </cell>
          <cell r="H1179">
            <v>0</v>
          </cell>
          <cell r="I1179">
            <v>0</v>
          </cell>
        </row>
        <row r="1180">
          <cell r="F1180" t="str">
            <v/>
          </cell>
          <cell r="G1180">
            <v>0</v>
          </cell>
          <cell r="H1180">
            <v>0</v>
          </cell>
          <cell r="I1180">
            <v>0</v>
          </cell>
        </row>
        <row r="1181">
          <cell r="F1181" t="str">
            <v/>
          </cell>
          <cell r="G1181">
            <v>0</v>
          </cell>
          <cell r="H1181">
            <v>0</v>
          </cell>
          <cell r="I1181">
            <v>0</v>
          </cell>
        </row>
        <row r="1182">
          <cell r="F1182" t="str">
            <v/>
          </cell>
          <cell r="G1182">
            <v>0</v>
          </cell>
          <cell r="H1182">
            <v>0</v>
          </cell>
          <cell r="I1182">
            <v>0</v>
          </cell>
        </row>
        <row r="1183">
          <cell r="F1183" t="str">
            <v/>
          </cell>
          <cell r="G1183">
            <v>0</v>
          </cell>
          <cell r="H1183">
            <v>0</v>
          </cell>
          <cell r="I1183">
            <v>0</v>
          </cell>
        </row>
        <row r="1184">
          <cell r="F1184" t="str">
            <v/>
          </cell>
          <cell r="G1184">
            <v>0</v>
          </cell>
          <cell r="H1184">
            <v>0</v>
          </cell>
          <cell r="I1184">
            <v>0</v>
          </cell>
        </row>
        <row r="1185">
          <cell r="F1185" t="str">
            <v/>
          </cell>
          <cell r="G1185">
            <v>0</v>
          </cell>
          <cell r="H1185">
            <v>0</v>
          </cell>
          <cell r="I1185">
            <v>0</v>
          </cell>
        </row>
        <row r="1186">
          <cell r="F1186" t="str">
            <v/>
          </cell>
          <cell r="G1186">
            <v>0</v>
          </cell>
          <cell r="H1186">
            <v>0</v>
          </cell>
          <cell r="I1186">
            <v>0</v>
          </cell>
        </row>
        <row r="1187">
          <cell r="F1187" t="str">
            <v/>
          </cell>
          <cell r="G1187">
            <v>0</v>
          </cell>
          <cell r="H1187">
            <v>0</v>
          </cell>
          <cell r="I1187">
            <v>0</v>
          </cell>
        </row>
        <row r="1188">
          <cell r="F1188" t="str">
            <v/>
          </cell>
          <cell r="G1188">
            <v>0</v>
          </cell>
          <cell r="H1188">
            <v>0</v>
          </cell>
          <cell r="I1188">
            <v>0</v>
          </cell>
        </row>
        <row r="1189">
          <cell r="F1189" t="str">
            <v/>
          </cell>
          <cell r="G1189">
            <v>0</v>
          </cell>
          <cell r="H1189">
            <v>0</v>
          </cell>
          <cell r="I1189">
            <v>0</v>
          </cell>
        </row>
        <row r="1190">
          <cell r="F1190" t="str">
            <v/>
          </cell>
          <cell r="G1190">
            <v>0</v>
          </cell>
          <cell r="H1190">
            <v>0</v>
          </cell>
          <cell r="I1190">
            <v>0</v>
          </cell>
        </row>
        <row r="1191">
          <cell r="F1191" t="str">
            <v/>
          </cell>
          <cell r="G1191">
            <v>0</v>
          </cell>
          <cell r="H1191">
            <v>0</v>
          </cell>
          <cell r="I1191">
            <v>0</v>
          </cell>
        </row>
        <row r="1192">
          <cell r="F1192" t="str">
            <v/>
          </cell>
          <cell r="G1192">
            <v>0</v>
          </cell>
          <cell r="H1192">
            <v>0</v>
          </cell>
          <cell r="I1192">
            <v>0</v>
          </cell>
        </row>
        <row r="1193">
          <cell r="F1193" t="str">
            <v/>
          </cell>
          <cell r="G1193">
            <v>0</v>
          </cell>
          <cell r="H1193">
            <v>0</v>
          </cell>
          <cell r="I1193">
            <v>0</v>
          </cell>
        </row>
        <row r="1194">
          <cell r="F1194" t="str">
            <v/>
          </cell>
          <cell r="G1194">
            <v>0</v>
          </cell>
          <cell r="H1194">
            <v>0</v>
          </cell>
          <cell r="I1194">
            <v>0</v>
          </cell>
        </row>
        <row r="1195">
          <cell r="F1195" t="str">
            <v/>
          </cell>
          <cell r="G1195">
            <v>0</v>
          </cell>
          <cell r="H1195">
            <v>0</v>
          </cell>
          <cell r="I1195">
            <v>0</v>
          </cell>
        </row>
        <row r="1196">
          <cell r="F1196" t="str">
            <v/>
          </cell>
          <cell r="G1196">
            <v>0</v>
          </cell>
          <cell r="H1196">
            <v>0</v>
          </cell>
          <cell r="I1196">
            <v>0</v>
          </cell>
        </row>
        <row r="1197">
          <cell r="F1197" t="str">
            <v/>
          </cell>
          <cell r="G1197">
            <v>0</v>
          </cell>
          <cell r="H1197">
            <v>0</v>
          </cell>
          <cell r="I1197">
            <v>0</v>
          </cell>
        </row>
        <row r="1198">
          <cell r="F1198" t="str">
            <v/>
          </cell>
          <cell r="G1198">
            <v>0</v>
          </cell>
          <cell r="H1198">
            <v>0</v>
          </cell>
          <cell r="I1198">
            <v>0</v>
          </cell>
        </row>
        <row r="1199">
          <cell r="F1199" t="str">
            <v/>
          </cell>
          <cell r="G1199">
            <v>0</v>
          </cell>
          <cell r="H1199">
            <v>0</v>
          </cell>
          <cell r="I1199">
            <v>0</v>
          </cell>
        </row>
        <row r="1200">
          <cell r="F1200" t="str">
            <v/>
          </cell>
          <cell r="G1200">
            <v>0</v>
          </cell>
          <cell r="H1200">
            <v>0</v>
          </cell>
          <cell r="I1200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EIC Bonus Paid 2017"/>
      <sheetName val="2016 EIC Paid 2017_ WT CHECK"/>
      <sheetName val="2015 EIC Bonus Paid in 2016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ue-up 2015 EIC"/>
      <sheetName val="JE Summary"/>
      <sheetName val="EIX portion paid by SCE"/>
      <sheetName val="SCE portion paid by EIX EESS"/>
      <sheetName val="2015 Bonus Sorted"/>
      <sheetName val="Accrual EIX_SCE Split"/>
      <sheetName val="2015 EIC Bonus Paid in 2016"/>
    </sheetNames>
    <sheetDataSet>
      <sheetData sheetId="0" refreshError="1"/>
      <sheetData sheetId="1"/>
      <sheetData sheetId="2">
        <row r="6">
          <cell r="H6">
            <v>35393.657164750963</v>
          </cell>
        </row>
      </sheetData>
      <sheetData sheetId="3">
        <row r="7">
          <cell r="H7">
            <v>89828.024559386977</v>
          </cell>
        </row>
      </sheetData>
      <sheetData sheetId="4">
        <row r="201">
          <cell r="L201">
            <v>198715.99079463631</v>
          </cell>
        </row>
      </sheetData>
      <sheetData sheetId="5" refreshError="1"/>
      <sheetData sheetId="6">
        <row r="56">
          <cell r="F56">
            <v>176676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 20141121"/>
      <sheetName val="BI 20141114"/>
      <sheetName val="2014-5 Updates"/>
      <sheetName val="Survey Data 2013-14"/>
      <sheetName val="Input Sheet 2014-5"/>
      <sheetName val="Summary 2014-5 (Pricing)"/>
      <sheetName val="Summary 2014-5 (Descr)"/>
      <sheetName val="Summary 2014-5"/>
      <sheetName val="Assumptions"/>
      <sheetName val="OLD&gt;&gt;&gt;"/>
      <sheetName val="2013-4 Upd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F3">
            <v>41699</v>
          </cell>
        </row>
        <row r="4">
          <cell r="F4">
            <v>0.03</v>
          </cell>
        </row>
      </sheetData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610"/>
      <sheetName val="Download"/>
      <sheetName val="Groups"/>
      <sheetName val="Cost Elements"/>
      <sheetName val="Template"/>
      <sheetName val="Summary"/>
      <sheetName val="Template wNotes"/>
      <sheetName val="Template wNotes (2)"/>
      <sheetName val="Sheet1"/>
      <sheetName val="Input"/>
    </sheetNames>
    <sheetDataSet>
      <sheetData sheetId="0" refreshError="1"/>
      <sheetData sheetId="1" refreshError="1"/>
      <sheetData sheetId="2" refreshError="1"/>
      <sheetData sheetId="3" refreshError="1">
        <row r="6">
          <cell r="E6" t="str">
            <v>5801010  Lab-NT-Ext Stl Plt</v>
          </cell>
        </row>
        <row r="211">
          <cell r="E211" t="str">
            <v>6019100  Labor PaidChrg Othrs</v>
          </cell>
        </row>
        <row r="212">
          <cell r="E212" t="str">
            <v>6190010  EIX-Allocation Exp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>
        <row r="2">
          <cell r="A2">
            <v>101010</v>
          </cell>
        </row>
      </sheetData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Retained Earnings Calc"/>
      <sheetName val="Modi"/>
      <sheetName val="Table"/>
      <sheetName val="Graph"/>
    </sheetNames>
    <sheetDataSet>
      <sheetData sheetId="0" refreshError="1"/>
      <sheetData sheetId="1" refreshError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E91A6-E442-41B9-9B16-4824758CCC58}">
  <dimension ref="A1:P54"/>
  <sheetViews>
    <sheetView zoomScaleNormal="100" workbookViewId="0">
      <selection activeCell="D23" sqref="D23"/>
    </sheetView>
  </sheetViews>
  <sheetFormatPr defaultRowHeight="15" x14ac:dyDescent="0.25"/>
  <cols>
    <col min="1" max="1" width="4.42578125" customWidth="1"/>
    <col min="3" max="3" width="17.5703125" customWidth="1"/>
    <col min="4" max="4" width="13.5703125" customWidth="1"/>
    <col min="5" max="7" width="12.5703125" customWidth="1"/>
    <col min="10" max="10" width="15.5703125" customWidth="1"/>
    <col min="18" max="18" width="22" bestFit="1" customWidth="1"/>
    <col min="19" max="19" width="16" bestFit="1" customWidth="1"/>
  </cols>
  <sheetData>
    <row r="1" spans="1:1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1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A4" s="1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1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 t="s">
        <v>4</v>
      </c>
      <c r="B7" s="2"/>
      <c r="C7" s="2"/>
      <c r="D7" s="4" t="s">
        <v>5</v>
      </c>
      <c r="E7" s="4" t="s">
        <v>6</v>
      </c>
      <c r="F7" s="4" t="s">
        <v>7</v>
      </c>
      <c r="G7" s="4" t="s">
        <v>8</v>
      </c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3"/>
      <c r="B8" s="2"/>
      <c r="C8" s="2"/>
      <c r="D8" s="5" t="s">
        <v>9</v>
      </c>
      <c r="E8" s="4"/>
      <c r="F8" s="4"/>
      <c r="G8" s="4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/>
      <c r="B9" s="2"/>
      <c r="C9" s="6" t="s">
        <v>10</v>
      </c>
      <c r="D9" s="5" t="s">
        <v>11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/>
      <c r="B10" s="2"/>
      <c r="C10" s="5" t="s">
        <v>12</v>
      </c>
      <c r="D10" s="5" t="s">
        <v>13</v>
      </c>
      <c r="E10" s="5" t="s">
        <v>14</v>
      </c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7" t="s">
        <v>15</v>
      </c>
      <c r="B11" s="8" t="s">
        <v>16</v>
      </c>
      <c r="C11" s="4" t="s">
        <v>17</v>
      </c>
      <c r="D11" s="8" t="s">
        <v>18</v>
      </c>
      <c r="E11" s="8" t="s">
        <v>19</v>
      </c>
      <c r="F11" s="8" t="s">
        <v>20</v>
      </c>
      <c r="G11" s="8" t="s">
        <v>21</v>
      </c>
      <c r="H11" s="2"/>
      <c r="I11" s="2"/>
      <c r="J11" s="2"/>
      <c r="K11" s="7" t="s">
        <v>22</v>
      </c>
      <c r="L11" s="2"/>
      <c r="M11" s="2"/>
      <c r="N11" s="2"/>
      <c r="O11" s="2"/>
      <c r="P11" s="2"/>
    </row>
    <row r="12" spans="1:16" x14ac:dyDescent="0.25">
      <c r="A12" s="5">
        <v>24</v>
      </c>
      <c r="B12" s="9">
        <v>920</v>
      </c>
      <c r="C12" s="10">
        <f>SUM(D12:G12)</f>
        <v>217707286.1328477</v>
      </c>
      <c r="D12" s="11">
        <f>Incentives!E127+ShareholderAndOther!D65</f>
        <v>74324197.555259317</v>
      </c>
      <c r="E12" s="12"/>
      <c r="F12" s="13">
        <f>G34</f>
        <v>143383088.57758838</v>
      </c>
      <c r="G12" s="12"/>
      <c r="H12" s="2"/>
      <c r="I12" s="2"/>
      <c r="J12" s="2"/>
      <c r="K12" s="2" t="s">
        <v>23</v>
      </c>
      <c r="L12" s="2"/>
      <c r="M12" s="2"/>
      <c r="N12" s="2"/>
      <c r="O12" s="2"/>
      <c r="P12" s="2"/>
    </row>
    <row r="13" spans="1:16" x14ac:dyDescent="0.25">
      <c r="A13" s="5">
        <f>A12+1</f>
        <v>25</v>
      </c>
      <c r="B13" s="9">
        <v>921</v>
      </c>
      <c r="C13" s="10">
        <f t="shared" ref="C13:C25" si="0">SUM(D13:G13)</f>
        <v>2351967.084740696</v>
      </c>
      <c r="D13" s="11">
        <f>Incentives!E128+ShareholderAndOther!D66</f>
        <v>2351967.084740696</v>
      </c>
      <c r="E13" s="12"/>
      <c r="F13" s="14">
        <f>Incentives!G128</f>
        <v>0</v>
      </c>
      <c r="G13" s="12"/>
      <c r="H13" s="2"/>
      <c r="I13" s="2"/>
      <c r="J13" s="2"/>
      <c r="K13" s="2" t="s">
        <v>23</v>
      </c>
      <c r="L13" s="2"/>
      <c r="M13" s="2"/>
      <c r="N13" s="2"/>
      <c r="O13" s="2"/>
      <c r="P13" s="2"/>
    </row>
    <row r="14" spans="1:16" x14ac:dyDescent="0.25">
      <c r="A14" s="5">
        <f t="shared" ref="A14:A25" si="1">A13+1</f>
        <v>26</v>
      </c>
      <c r="B14" s="9">
        <v>922</v>
      </c>
      <c r="C14" s="10">
        <f t="shared" si="0"/>
        <v>-77722052.712449998</v>
      </c>
      <c r="D14" s="11">
        <f>Incentives!E129+ShareholderAndOther!D67</f>
        <v>-10359095.712450001</v>
      </c>
      <c r="E14" s="12"/>
      <c r="F14" s="14">
        <f>Incentives!G129</f>
        <v>-67362957</v>
      </c>
      <c r="G14" s="12"/>
      <c r="H14" s="2"/>
      <c r="I14" s="2"/>
      <c r="J14" s="2"/>
      <c r="K14" s="2" t="s">
        <v>23</v>
      </c>
      <c r="L14" s="2"/>
      <c r="M14" s="2"/>
      <c r="N14" s="2"/>
      <c r="O14" s="2"/>
      <c r="P14" s="2"/>
    </row>
    <row r="15" spans="1:16" x14ac:dyDescent="0.25">
      <c r="A15" s="5">
        <f t="shared" si="1"/>
        <v>27</v>
      </c>
      <c r="B15" s="9">
        <v>923</v>
      </c>
      <c r="C15" s="10">
        <f t="shared" si="0"/>
        <v>8182300.7945344541</v>
      </c>
      <c r="D15" s="11">
        <f>Incentives!E130+ShareholderAndOther!D68</f>
        <v>8182300.7945344541</v>
      </c>
      <c r="E15" s="12"/>
      <c r="F15" s="14">
        <f>Incentives!G130</f>
        <v>0</v>
      </c>
      <c r="G15" s="12"/>
      <c r="H15" s="2"/>
      <c r="I15" s="2"/>
      <c r="J15" s="2"/>
      <c r="K15" s="2" t="s">
        <v>23</v>
      </c>
      <c r="L15" s="2"/>
      <c r="M15" s="2"/>
      <c r="N15" s="2"/>
      <c r="O15" s="2"/>
      <c r="P15" s="2"/>
    </row>
    <row r="16" spans="1:16" x14ac:dyDescent="0.25">
      <c r="A16" s="5">
        <f t="shared" si="1"/>
        <v>28</v>
      </c>
      <c r="B16" s="9">
        <v>924</v>
      </c>
      <c r="C16" s="10">
        <f t="shared" si="0"/>
        <v>0</v>
      </c>
      <c r="D16" s="11">
        <f>Incentives!E131+ShareholderAndOther!D69</f>
        <v>0</v>
      </c>
      <c r="E16" s="12"/>
      <c r="F16" s="14">
        <f>Incentives!G131</f>
        <v>0</v>
      </c>
      <c r="G16" s="12"/>
      <c r="H16" s="2"/>
      <c r="I16" s="2"/>
      <c r="J16" s="2"/>
      <c r="K16" s="2" t="s">
        <v>23</v>
      </c>
      <c r="L16" s="2"/>
      <c r="M16" s="2"/>
      <c r="N16" s="2"/>
      <c r="O16" s="2"/>
      <c r="P16" s="2"/>
    </row>
    <row r="17" spans="1:16" x14ac:dyDescent="0.25">
      <c r="A17" s="5">
        <f t="shared" si="1"/>
        <v>29</v>
      </c>
      <c r="B17" s="9">
        <v>925</v>
      </c>
      <c r="C17" s="10">
        <f t="shared" si="0"/>
        <v>168752277.52000001</v>
      </c>
      <c r="D17" s="11">
        <f>Incentives!E132+ShareholderAndOther!D70</f>
        <v>168752277.52000001</v>
      </c>
      <c r="E17" s="12"/>
      <c r="F17" s="14">
        <f>Incentives!G132</f>
        <v>0</v>
      </c>
      <c r="G17" s="12"/>
      <c r="H17" s="2"/>
      <c r="I17" s="2"/>
      <c r="J17" s="2"/>
      <c r="K17" s="2" t="s">
        <v>23</v>
      </c>
      <c r="L17" s="2"/>
      <c r="M17" s="2"/>
      <c r="N17" s="2"/>
      <c r="O17" s="2"/>
      <c r="P17" s="2"/>
    </row>
    <row r="18" spans="1:16" x14ac:dyDescent="0.25">
      <c r="A18" s="5">
        <f t="shared" si="1"/>
        <v>30</v>
      </c>
      <c r="B18" s="9">
        <v>926</v>
      </c>
      <c r="C18" s="10">
        <f t="shared" si="0"/>
        <v>2203319.4670550339</v>
      </c>
      <c r="D18" s="11">
        <f>Incentives!E133+ShareholderAndOther!D71</f>
        <v>14093319.467055034</v>
      </c>
      <c r="E18" s="12"/>
      <c r="F18" s="14">
        <f>Incentives!G133</f>
        <v>0</v>
      </c>
      <c r="G18" s="13">
        <f>F47</f>
        <v>-11890000</v>
      </c>
      <c r="H18" s="2"/>
      <c r="I18" s="2"/>
      <c r="J18" s="2"/>
      <c r="K18" s="2" t="s">
        <v>23</v>
      </c>
      <c r="L18" s="2"/>
      <c r="M18" s="2"/>
      <c r="N18" s="2"/>
      <c r="O18" s="2"/>
      <c r="P18" s="2"/>
    </row>
    <row r="19" spans="1:16" x14ac:dyDescent="0.25">
      <c r="A19" s="5">
        <f t="shared" si="1"/>
        <v>31</v>
      </c>
      <c r="B19" s="9">
        <v>927</v>
      </c>
      <c r="C19" s="15" t="s">
        <v>24</v>
      </c>
      <c r="D19" s="15" t="s">
        <v>24</v>
      </c>
      <c r="E19" s="15" t="s">
        <v>24</v>
      </c>
      <c r="F19" s="16" t="s">
        <v>24</v>
      </c>
      <c r="G19" s="15" t="s">
        <v>24</v>
      </c>
      <c r="H19" s="2"/>
      <c r="I19" s="2"/>
      <c r="J19" s="2"/>
      <c r="K19" s="2" t="s">
        <v>25</v>
      </c>
      <c r="L19" s="2"/>
      <c r="M19" s="2"/>
      <c r="N19" s="2"/>
      <c r="O19" s="2"/>
      <c r="P19" s="2"/>
    </row>
    <row r="20" spans="1:16" x14ac:dyDescent="0.25">
      <c r="A20" s="5">
        <f t="shared" si="1"/>
        <v>32</v>
      </c>
      <c r="B20" s="9">
        <v>928</v>
      </c>
      <c r="C20" s="10">
        <f t="shared" si="0"/>
        <v>9979027.6099999994</v>
      </c>
      <c r="D20" s="11">
        <f>Incentives!E135+ShareholderAndOther!D73</f>
        <v>9979027.6099999994</v>
      </c>
      <c r="E20" s="12"/>
      <c r="F20" s="14">
        <f>Incentives!G135</f>
        <v>0</v>
      </c>
      <c r="G20" s="12"/>
      <c r="H20" s="2"/>
      <c r="I20" s="2"/>
      <c r="J20" s="2"/>
      <c r="K20" s="2" t="s">
        <v>23</v>
      </c>
      <c r="L20" s="2"/>
      <c r="M20" s="2"/>
      <c r="N20" s="2"/>
      <c r="O20" s="2"/>
      <c r="P20" s="2"/>
    </row>
    <row r="21" spans="1:16" x14ac:dyDescent="0.25">
      <c r="A21" s="5">
        <f t="shared" si="1"/>
        <v>33</v>
      </c>
      <c r="B21" s="9">
        <v>929</v>
      </c>
      <c r="C21" s="10">
        <f t="shared" si="0"/>
        <v>0</v>
      </c>
      <c r="D21" s="11">
        <f>Incentives!E136+ShareholderAndOther!D74</f>
        <v>0</v>
      </c>
      <c r="E21" s="12"/>
      <c r="F21" s="14">
        <f>Incentives!G136</f>
        <v>0</v>
      </c>
      <c r="G21" s="12"/>
      <c r="H21" s="2"/>
      <c r="I21" s="2"/>
      <c r="J21" s="2"/>
      <c r="K21" s="2" t="s">
        <v>23</v>
      </c>
      <c r="L21" s="2"/>
      <c r="M21" s="2"/>
      <c r="N21" s="2"/>
      <c r="O21" s="2"/>
      <c r="P21" s="2"/>
    </row>
    <row r="22" spans="1:16" x14ac:dyDescent="0.25">
      <c r="A22" s="5">
        <f t="shared" si="1"/>
        <v>34</v>
      </c>
      <c r="B22" s="17">
        <v>930.1</v>
      </c>
      <c r="C22" s="18">
        <f t="shared" si="0"/>
        <v>4498348</v>
      </c>
      <c r="D22" s="11">
        <f>Incentives!E137+ShareholderAndOther!D75</f>
        <v>4498348</v>
      </c>
      <c r="E22" s="11"/>
      <c r="F22" s="14">
        <f>Incentives!G137</f>
        <v>0</v>
      </c>
      <c r="G22" s="11"/>
      <c r="H22" s="19"/>
      <c r="I22" s="19"/>
      <c r="J22" s="19"/>
      <c r="K22" s="19" t="s">
        <v>23</v>
      </c>
      <c r="L22" s="19"/>
      <c r="M22" s="19"/>
      <c r="N22" s="19"/>
      <c r="O22" s="19"/>
      <c r="P22" s="2"/>
    </row>
    <row r="23" spans="1:16" x14ac:dyDescent="0.25">
      <c r="A23" s="5">
        <f t="shared" si="1"/>
        <v>35</v>
      </c>
      <c r="B23" s="9">
        <v>930.2</v>
      </c>
      <c r="C23" s="10">
        <f t="shared" si="0"/>
        <v>5984741.049999998</v>
      </c>
      <c r="D23" s="11">
        <f>Incentives!E138+ShareholderAndOther!D76</f>
        <v>5984741.049999998</v>
      </c>
      <c r="E23" s="12"/>
      <c r="F23" s="14">
        <f>Incentives!G138</f>
        <v>0</v>
      </c>
      <c r="G23" s="12"/>
      <c r="H23" s="2"/>
      <c r="I23" s="2"/>
      <c r="J23" s="2"/>
      <c r="K23" s="2" t="s">
        <v>23</v>
      </c>
      <c r="L23" s="2"/>
      <c r="M23" s="2"/>
      <c r="N23" s="2"/>
      <c r="O23" s="2"/>
      <c r="P23" s="2"/>
    </row>
    <row r="24" spans="1:16" x14ac:dyDescent="0.25">
      <c r="A24" s="5">
        <f t="shared" si="1"/>
        <v>36</v>
      </c>
      <c r="B24" s="9">
        <v>931</v>
      </c>
      <c r="C24" s="10">
        <f t="shared" si="0"/>
        <v>12016812.699999999</v>
      </c>
      <c r="D24" s="11">
        <f>Incentives!E139+ShareholderAndOther!D77</f>
        <v>12016812.699999999</v>
      </c>
      <c r="E24" s="12"/>
      <c r="F24" s="14">
        <f>Incentives!G139</f>
        <v>0</v>
      </c>
      <c r="G24" s="12"/>
      <c r="H24" s="2"/>
      <c r="I24" s="2"/>
      <c r="J24" s="2"/>
      <c r="K24" s="2" t="s">
        <v>23</v>
      </c>
      <c r="L24" s="2"/>
      <c r="M24" s="2"/>
      <c r="N24" s="2"/>
      <c r="O24" s="2"/>
      <c r="P24" s="2"/>
    </row>
    <row r="25" spans="1:16" x14ac:dyDescent="0.25">
      <c r="A25" s="5">
        <f t="shared" si="1"/>
        <v>37</v>
      </c>
      <c r="B25" s="9">
        <v>935</v>
      </c>
      <c r="C25" s="10">
        <f t="shared" si="0"/>
        <v>811671.73</v>
      </c>
      <c r="D25" s="11">
        <f>Incentives!E140+ShareholderAndOther!D78</f>
        <v>811671.73</v>
      </c>
      <c r="E25" s="12"/>
      <c r="F25" s="14">
        <f>Incentives!G140</f>
        <v>0</v>
      </c>
      <c r="G25" s="12"/>
      <c r="H25" s="2"/>
      <c r="I25" s="2"/>
      <c r="J25" s="2"/>
      <c r="K25" s="2" t="s">
        <v>23</v>
      </c>
      <c r="L25" s="2"/>
      <c r="M25" s="2"/>
      <c r="N25" s="2"/>
      <c r="O25" s="2"/>
      <c r="P25" s="2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A27" s="2"/>
      <c r="B27" s="3" t="s">
        <v>26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A28" s="2"/>
      <c r="B28" s="3"/>
      <c r="C28" s="2" t="s">
        <v>27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25">
      <c r="A29" s="2"/>
      <c r="B29" s="3"/>
      <c r="C29" s="19"/>
      <c r="D29" s="2"/>
      <c r="E29" s="2"/>
      <c r="F29" s="2"/>
      <c r="G29" s="5"/>
      <c r="H29" s="5"/>
      <c r="I29" s="2"/>
      <c r="J29" s="2"/>
      <c r="K29" s="2"/>
      <c r="L29" s="2"/>
      <c r="M29" s="2"/>
      <c r="N29" s="2"/>
      <c r="O29" s="2"/>
      <c r="P29" s="2"/>
    </row>
    <row r="30" spans="1:16" x14ac:dyDescent="0.25">
      <c r="A30" s="2"/>
      <c r="B30" s="3"/>
      <c r="C30" s="20"/>
      <c r="D30" s="20"/>
      <c r="E30" s="20"/>
      <c r="F30" s="2"/>
      <c r="G30" s="5"/>
      <c r="H30" s="5"/>
      <c r="I30" s="2"/>
      <c r="J30" s="2"/>
      <c r="K30" s="2"/>
      <c r="L30" s="2"/>
      <c r="M30" s="2"/>
      <c r="N30" s="2"/>
      <c r="O30" s="2"/>
      <c r="P30" s="2"/>
    </row>
    <row r="31" spans="1:16" x14ac:dyDescent="0.25">
      <c r="A31" s="2"/>
      <c r="B31" s="3"/>
      <c r="C31" s="2"/>
      <c r="D31" s="2"/>
      <c r="E31" s="2"/>
      <c r="F31" s="2"/>
      <c r="G31" s="8" t="s">
        <v>28</v>
      </c>
      <c r="H31" s="8" t="s">
        <v>29</v>
      </c>
      <c r="I31" s="2"/>
      <c r="J31" s="2"/>
      <c r="K31" s="7" t="s">
        <v>22</v>
      </c>
      <c r="L31" s="2"/>
      <c r="M31" s="2"/>
      <c r="N31" s="2"/>
      <c r="O31" s="2"/>
      <c r="P31" s="2"/>
    </row>
    <row r="32" spans="1:16" x14ac:dyDescent="0.25">
      <c r="A32" s="2"/>
      <c r="B32" s="5" t="s">
        <v>30</v>
      </c>
      <c r="C32" s="2"/>
      <c r="D32" s="2"/>
      <c r="E32" s="2"/>
      <c r="F32" s="21" t="s">
        <v>31</v>
      </c>
      <c r="G32" s="11">
        <f>Incentives!E10</f>
        <v>148050456.00999999</v>
      </c>
      <c r="H32" s="22" t="s">
        <v>32</v>
      </c>
      <c r="I32" s="2"/>
      <c r="J32" s="2"/>
      <c r="K32" s="2" t="s">
        <v>33</v>
      </c>
      <c r="L32" s="2"/>
      <c r="M32" s="2"/>
      <c r="N32" s="2"/>
      <c r="O32" s="2"/>
      <c r="P32" s="2"/>
    </row>
    <row r="33" spans="1:16" x14ac:dyDescent="0.25">
      <c r="A33" s="2"/>
      <c r="B33" s="5" t="s">
        <v>34</v>
      </c>
      <c r="C33" s="19"/>
      <c r="D33" s="2"/>
      <c r="E33" s="2"/>
      <c r="F33" s="21" t="s">
        <v>35</v>
      </c>
      <c r="G33" s="23">
        <f>E37</f>
        <v>4667367.4324116074</v>
      </c>
      <c r="H33" s="22" t="str">
        <f>"Note 2, "&amp;B37&amp;""</f>
        <v>Note 2, d</v>
      </c>
      <c r="I33" s="2"/>
      <c r="J33" s="2"/>
      <c r="K33" s="2"/>
      <c r="L33" s="2"/>
      <c r="M33" s="2"/>
      <c r="N33" s="2"/>
      <c r="O33" s="2"/>
      <c r="P33" s="2"/>
    </row>
    <row r="34" spans="1:16" x14ac:dyDescent="0.25">
      <c r="A34" s="2"/>
      <c r="B34" s="5" t="s">
        <v>36</v>
      </c>
      <c r="C34" s="2"/>
      <c r="D34" s="2"/>
      <c r="E34" s="2"/>
      <c r="F34" s="21" t="s">
        <v>37</v>
      </c>
      <c r="G34" s="24">
        <f>G32-G33</f>
        <v>143383088.57758838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5">
      <c r="A35" s="2"/>
      <c r="B35" s="2"/>
      <c r="C35" s="20" t="s">
        <v>38</v>
      </c>
      <c r="D35" s="20"/>
      <c r="E35" s="20"/>
      <c r="F35" s="2"/>
      <c r="G35" s="24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A36" s="2"/>
      <c r="B36" s="2"/>
      <c r="C36" s="2"/>
      <c r="D36" s="25" t="s">
        <v>39</v>
      </c>
      <c r="E36" s="8" t="s">
        <v>28</v>
      </c>
      <c r="F36" s="8" t="s">
        <v>29</v>
      </c>
      <c r="G36" s="24"/>
      <c r="H36" s="2"/>
      <c r="I36" s="2"/>
      <c r="J36" s="2"/>
      <c r="K36" s="7" t="s">
        <v>22</v>
      </c>
      <c r="L36" s="2"/>
      <c r="M36" s="2"/>
      <c r="N36" s="2"/>
      <c r="O36" s="2"/>
      <c r="P36" s="2"/>
    </row>
    <row r="37" spans="1:16" x14ac:dyDescent="0.25">
      <c r="A37" s="2"/>
      <c r="B37" s="5" t="s">
        <v>40</v>
      </c>
      <c r="C37" s="2"/>
      <c r="D37" s="2" t="s">
        <v>41</v>
      </c>
      <c r="E37" s="14">
        <f>Incentives!G37</f>
        <v>4667367.4324116074</v>
      </c>
      <c r="F37" s="22" t="s">
        <v>42</v>
      </c>
      <c r="G37" s="24"/>
      <c r="H37" s="2"/>
      <c r="I37" s="2"/>
      <c r="J37" s="2"/>
      <c r="K37" s="2" t="s">
        <v>43</v>
      </c>
      <c r="L37" s="2"/>
      <c r="M37" s="2"/>
      <c r="N37" s="2"/>
      <c r="O37" s="2"/>
      <c r="P37" s="2"/>
    </row>
    <row r="38" spans="1:16" x14ac:dyDescent="0.25">
      <c r="A38" s="2"/>
      <c r="B38" s="5" t="s">
        <v>44</v>
      </c>
      <c r="C38" s="2"/>
      <c r="D38" s="19" t="s">
        <v>45</v>
      </c>
      <c r="E38" s="14">
        <f>Incentives!G38</f>
        <v>2525319.9534648135</v>
      </c>
      <c r="F38" s="22" t="s">
        <v>42</v>
      </c>
      <c r="G38" s="24"/>
      <c r="H38" s="2"/>
      <c r="I38" s="2"/>
      <c r="J38" s="2"/>
      <c r="K38" s="2" t="s">
        <v>43</v>
      </c>
      <c r="L38" s="2"/>
      <c r="M38" s="2"/>
      <c r="N38" s="2"/>
      <c r="O38" s="2"/>
      <c r="P38" s="2"/>
    </row>
    <row r="39" spans="1:16" x14ac:dyDescent="0.25">
      <c r="A39" s="2"/>
      <c r="B39" s="5" t="s">
        <v>46</v>
      </c>
      <c r="C39" s="2"/>
      <c r="D39" s="19" t="s">
        <v>47</v>
      </c>
      <c r="E39" s="26">
        <f>Incentives!G39</f>
        <v>4239355.6141235679</v>
      </c>
      <c r="F39" s="22" t="s">
        <v>42</v>
      </c>
      <c r="G39" s="24"/>
      <c r="H39" s="2"/>
      <c r="I39" s="2"/>
      <c r="J39" s="2"/>
      <c r="K39" s="2" t="s">
        <v>43</v>
      </c>
      <c r="L39" s="2"/>
      <c r="M39" s="2"/>
      <c r="N39" s="2"/>
      <c r="O39" s="2"/>
      <c r="P39" s="2"/>
    </row>
    <row r="40" spans="1:16" x14ac:dyDescent="0.25">
      <c r="A40" s="2"/>
      <c r="B40" s="5" t="s">
        <v>48</v>
      </c>
      <c r="C40" s="2"/>
      <c r="D40" s="21" t="s">
        <v>49</v>
      </c>
      <c r="E40" s="24">
        <f>SUM(E37:E39)</f>
        <v>11432042.999999989</v>
      </c>
      <c r="F40" s="22" t="str">
        <f>"Sum of "&amp;B37&amp;" to "&amp;B39&amp;""</f>
        <v>Sum of d to f</v>
      </c>
      <c r="G40" s="24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25">
      <c r="A42" s="2"/>
      <c r="B42" s="3" t="s">
        <v>50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25">
      <c r="A43" s="2"/>
      <c r="B43" s="2"/>
      <c r="C43" s="2"/>
      <c r="D43" s="2"/>
      <c r="E43" s="2"/>
      <c r="F43" s="8" t="s">
        <v>28</v>
      </c>
      <c r="G43" s="25" t="s">
        <v>51</v>
      </c>
      <c r="H43" s="2"/>
      <c r="I43" s="2"/>
      <c r="J43" s="2"/>
      <c r="K43" s="7" t="s">
        <v>22</v>
      </c>
      <c r="L43" s="2"/>
      <c r="M43" s="2"/>
      <c r="N43" s="2"/>
      <c r="O43" s="2"/>
      <c r="P43" s="2"/>
    </row>
    <row r="44" spans="1:16" x14ac:dyDescent="0.25">
      <c r="A44" s="2"/>
      <c r="B44" s="5" t="s">
        <v>30</v>
      </c>
      <c r="C44" s="2"/>
      <c r="D44" s="2"/>
      <c r="E44" s="21" t="s">
        <v>52</v>
      </c>
      <c r="F44" s="27">
        <v>6329000</v>
      </c>
      <c r="G44" s="22" t="s">
        <v>53</v>
      </c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25">
      <c r="A45" s="2"/>
      <c r="B45" s="5" t="s">
        <v>34</v>
      </c>
      <c r="C45" s="2"/>
      <c r="D45" s="2"/>
      <c r="E45" s="21" t="s">
        <v>54</v>
      </c>
      <c r="F45" s="28">
        <v>18219000</v>
      </c>
      <c r="G45" s="22" t="s">
        <v>55</v>
      </c>
      <c r="H45" s="2"/>
      <c r="I45" s="2"/>
      <c r="J45" s="2"/>
      <c r="K45" s="29" t="s">
        <v>55</v>
      </c>
      <c r="L45" s="2"/>
      <c r="M45" s="2"/>
      <c r="N45" s="2"/>
      <c r="O45" s="2"/>
      <c r="P45" s="2"/>
    </row>
    <row r="46" spans="1:16" x14ac:dyDescent="0.25">
      <c r="A46" s="2"/>
      <c r="B46" s="5" t="s">
        <v>36</v>
      </c>
      <c r="C46" s="2"/>
      <c r="D46" s="2"/>
      <c r="E46" s="21" t="s">
        <v>56</v>
      </c>
      <c r="F46" s="30">
        <v>6329000</v>
      </c>
      <c r="G46" s="22" t="s">
        <v>32</v>
      </c>
      <c r="H46" s="2"/>
      <c r="I46" s="2"/>
      <c r="J46" s="2"/>
      <c r="K46" s="2" t="s">
        <v>32</v>
      </c>
      <c r="L46" s="2"/>
      <c r="M46" s="2"/>
      <c r="N46" s="2"/>
      <c r="O46" s="2"/>
      <c r="P46" s="2"/>
    </row>
    <row r="47" spans="1:16" x14ac:dyDescent="0.25">
      <c r="A47" s="2"/>
      <c r="B47" s="5" t="s">
        <v>40</v>
      </c>
      <c r="C47" s="2"/>
      <c r="D47" s="2"/>
      <c r="E47" s="21" t="s">
        <v>57</v>
      </c>
      <c r="F47" s="24">
        <f>F46-F45</f>
        <v>-11890000</v>
      </c>
      <c r="G47" s="22" t="str">
        <f>""&amp;B46&amp;" - "&amp;B45&amp;""</f>
        <v>c - b</v>
      </c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11" x14ac:dyDescent="0.25">
      <c r="B49" s="3"/>
    </row>
    <row r="50" spans="2:11" x14ac:dyDescent="0.25">
      <c r="F50" s="8"/>
      <c r="G50" s="25"/>
      <c r="K50" s="31"/>
    </row>
    <row r="51" spans="2:11" x14ac:dyDescent="0.25">
      <c r="B51" s="5"/>
      <c r="E51" s="21"/>
      <c r="F51" s="27"/>
      <c r="G51" s="22"/>
    </row>
    <row r="52" spans="2:11" x14ac:dyDescent="0.25">
      <c r="B52" s="5"/>
      <c r="E52" s="21"/>
      <c r="F52" s="27"/>
    </row>
    <row r="53" spans="2:11" x14ac:dyDescent="0.25">
      <c r="B53" s="5"/>
      <c r="E53" s="21"/>
      <c r="F53" s="27"/>
      <c r="K53" s="22"/>
    </row>
    <row r="54" spans="2:11" x14ac:dyDescent="0.25">
      <c r="B54" s="5"/>
      <c r="E54" s="21"/>
      <c r="F54" s="32"/>
      <c r="G54" s="22"/>
    </row>
  </sheetData>
  <pageMargins left="0.7" right="0.7" top="1.0645833333333301" bottom="0.75" header="0.3" footer="0.3"/>
  <pageSetup scale="69" orientation="landscape" cellComments="asDisplayed" r:id="rId1"/>
  <headerFooter>
    <oddHeader xml:space="preserve">&amp;R&amp;"Arial,Regular"&amp;10TO2021 Draft Annual Update
Attachment 4
WP - Schedule 20 - A and G   
Page &amp;P of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3074E-DFE3-4088-9332-8A0DF590DC03}">
  <dimension ref="A1:P81"/>
  <sheetViews>
    <sheetView topLeftCell="A20" zoomScaleNormal="100" zoomScaleSheetLayoutView="100" workbookViewId="0">
      <selection activeCell="F34" sqref="F34"/>
    </sheetView>
  </sheetViews>
  <sheetFormatPr defaultRowHeight="15" x14ac:dyDescent="0.25"/>
  <cols>
    <col min="1" max="1" width="3.5703125" customWidth="1"/>
    <col min="2" max="2" width="10.7109375" customWidth="1"/>
    <col min="3" max="3" width="12" customWidth="1"/>
    <col min="4" max="4" width="17.7109375" customWidth="1"/>
    <col min="5" max="5" width="13.5703125" customWidth="1"/>
    <col min="6" max="6" width="49.42578125" customWidth="1"/>
    <col min="7" max="7" width="16.140625" customWidth="1"/>
    <col min="9" max="9" width="13.42578125" customWidth="1"/>
    <col min="11" max="11" width="12.42578125" customWidth="1"/>
    <col min="12" max="12" width="11.42578125" bestFit="1" customWidth="1"/>
    <col min="14" max="14" width="11.140625" bestFit="1" customWidth="1"/>
    <col min="17" max="17" width="11.42578125" customWidth="1"/>
  </cols>
  <sheetData>
    <row r="1" spans="1:15" x14ac:dyDescent="0.25">
      <c r="A1" s="1" t="s">
        <v>58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1" t="s">
        <v>59</v>
      </c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2"/>
      <c r="B5" s="2"/>
      <c r="C5" s="2"/>
      <c r="D5" s="33" t="s">
        <v>9</v>
      </c>
      <c r="E5" s="33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2"/>
      <c r="B6" s="34" t="s">
        <v>60</v>
      </c>
      <c r="C6" s="33" t="s">
        <v>61</v>
      </c>
      <c r="D6" s="33" t="s">
        <v>62</v>
      </c>
      <c r="E6" s="7" t="s">
        <v>63</v>
      </c>
      <c r="G6" s="2"/>
      <c r="H6" s="2"/>
      <c r="I6" s="2"/>
      <c r="J6" s="2"/>
      <c r="K6" s="2"/>
      <c r="L6" s="2"/>
      <c r="M6" s="2"/>
      <c r="N6" s="2"/>
    </row>
    <row r="7" spans="1:15" x14ac:dyDescent="0.25">
      <c r="A7" s="2"/>
      <c r="B7" s="35" t="s">
        <v>64</v>
      </c>
      <c r="C7" s="9">
        <v>920</v>
      </c>
      <c r="D7" s="24">
        <f>ShareholderExcDetail!B12</f>
        <v>1289664.8252593032</v>
      </c>
      <c r="E7" s="2" t="s">
        <v>65</v>
      </c>
      <c r="G7" s="2"/>
      <c r="H7" s="2"/>
      <c r="I7" s="2"/>
      <c r="J7" s="2"/>
      <c r="K7" s="2"/>
      <c r="L7" s="2"/>
      <c r="M7" s="2"/>
      <c r="N7" s="2"/>
    </row>
    <row r="8" spans="1:15" x14ac:dyDescent="0.25">
      <c r="A8" s="2"/>
      <c r="B8" s="35" t="s">
        <v>66</v>
      </c>
      <c r="C8" s="9">
        <v>921</v>
      </c>
      <c r="D8" s="24">
        <f>ShareholderExcDetail!B21</f>
        <v>2351967.084740696</v>
      </c>
      <c r="E8" s="2" t="s">
        <v>65</v>
      </c>
      <c r="G8" s="2"/>
      <c r="H8" s="2"/>
      <c r="I8" s="2"/>
      <c r="J8" s="2"/>
      <c r="K8" s="2"/>
      <c r="L8" s="2"/>
      <c r="M8" s="2"/>
      <c r="N8" s="2"/>
    </row>
    <row r="9" spans="1:15" x14ac:dyDescent="0.25">
      <c r="A9" s="2"/>
      <c r="B9" s="35" t="s">
        <v>67</v>
      </c>
      <c r="C9" s="9">
        <v>923</v>
      </c>
      <c r="D9" s="24">
        <f>ShareholderExcDetail!B26</f>
        <v>6295946.6766666705</v>
      </c>
      <c r="E9" s="2" t="s">
        <v>65</v>
      </c>
      <c r="G9" s="2"/>
      <c r="H9" s="2"/>
      <c r="I9" s="2"/>
      <c r="J9" s="2"/>
      <c r="K9" s="2"/>
      <c r="L9" s="2"/>
      <c r="M9" s="2"/>
      <c r="N9" s="2"/>
    </row>
    <row r="10" spans="1:15" x14ac:dyDescent="0.25">
      <c r="A10" s="2"/>
      <c r="B10" s="35" t="s">
        <v>68</v>
      </c>
      <c r="C10" s="9">
        <v>925</v>
      </c>
      <c r="D10" s="24">
        <f>ShareholderExcDetail!B30</f>
        <v>151960429.58000001</v>
      </c>
      <c r="E10" s="2" t="s">
        <v>65</v>
      </c>
      <c r="G10" s="2"/>
      <c r="H10" s="2"/>
      <c r="I10" s="2"/>
      <c r="J10" s="2"/>
      <c r="K10" s="2"/>
      <c r="L10" s="2"/>
      <c r="M10" s="2"/>
      <c r="N10" s="2"/>
    </row>
    <row r="11" spans="1:15" x14ac:dyDescent="0.25">
      <c r="A11" s="2"/>
      <c r="B11" s="35" t="s">
        <v>69</v>
      </c>
      <c r="C11" s="9">
        <v>926</v>
      </c>
      <c r="D11" s="24">
        <f>ShareholderExcDetail!B40</f>
        <v>1158628.2346050343</v>
      </c>
      <c r="E11" s="2" t="s">
        <v>65</v>
      </c>
      <c r="G11" s="2"/>
      <c r="H11" s="2"/>
      <c r="I11" s="2"/>
      <c r="J11" s="2"/>
      <c r="K11" s="2"/>
      <c r="L11" s="2"/>
      <c r="M11" s="2"/>
      <c r="N11" s="2"/>
    </row>
    <row r="12" spans="1:15" x14ac:dyDescent="0.25">
      <c r="A12" s="2"/>
      <c r="B12" s="35" t="s">
        <v>70</v>
      </c>
      <c r="C12" s="9">
        <v>928</v>
      </c>
      <c r="D12" s="24">
        <f>ShareholderExcDetail!B44</f>
        <v>4659.83</v>
      </c>
      <c r="E12" s="2" t="s">
        <v>65</v>
      </c>
      <c r="G12" s="2"/>
      <c r="H12" s="2"/>
      <c r="I12" s="2"/>
      <c r="J12" s="2"/>
      <c r="K12" s="2"/>
      <c r="L12" s="2"/>
      <c r="M12" s="2"/>
      <c r="N12" s="2"/>
    </row>
    <row r="13" spans="1:15" x14ac:dyDescent="0.25">
      <c r="A13" s="2"/>
      <c r="B13" s="35" t="s">
        <v>71</v>
      </c>
      <c r="C13" s="9">
        <v>930.2</v>
      </c>
      <c r="D13" s="36">
        <f>ShareholderExcDetail!B49</f>
        <v>741122.67</v>
      </c>
      <c r="E13" s="2" t="s">
        <v>65</v>
      </c>
      <c r="G13" s="2"/>
      <c r="H13" s="2"/>
      <c r="I13" s="2"/>
      <c r="J13" s="2"/>
      <c r="K13" s="2"/>
      <c r="L13" s="2"/>
      <c r="M13" s="2"/>
      <c r="N13" s="2"/>
    </row>
    <row r="14" spans="1:15" x14ac:dyDescent="0.25">
      <c r="A14" s="2"/>
      <c r="B14" s="2"/>
      <c r="C14" s="37" t="s">
        <v>72</v>
      </c>
      <c r="D14" s="24">
        <f>SUM(D7:D13)</f>
        <v>163802418.90127173</v>
      </c>
      <c r="E14" s="24"/>
      <c r="F14" s="2"/>
      <c r="G14" s="2"/>
      <c r="H14" s="2"/>
      <c r="I14" s="2"/>
      <c r="J14" s="2"/>
      <c r="K14" s="2"/>
      <c r="L14" s="2"/>
      <c r="M14" s="24"/>
      <c r="N14" s="2"/>
    </row>
    <row r="15" spans="1:1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25">
      <c r="A16" s="1" t="s">
        <v>73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5">
      <c r="A17" s="1"/>
      <c r="B17" s="2" t="s">
        <v>74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1"/>
      <c r="B18" s="2" t="s">
        <v>75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/>
      <c r="B20" s="2"/>
      <c r="C20" s="2"/>
      <c r="D20" s="33" t="s">
        <v>45</v>
      </c>
      <c r="E20" s="33"/>
      <c r="F20" s="2"/>
      <c r="G20" s="2"/>
      <c r="H20" s="2"/>
      <c r="I20" s="2"/>
      <c r="J20" s="2"/>
      <c r="K20" s="2"/>
      <c r="L20" s="1"/>
      <c r="M20" s="6"/>
      <c r="N20" s="2"/>
      <c r="O20" s="2"/>
    </row>
    <row r="21" spans="1:15" x14ac:dyDescent="0.25">
      <c r="A21" s="2"/>
      <c r="B21" s="34" t="s">
        <v>60</v>
      </c>
      <c r="C21" s="33" t="s">
        <v>61</v>
      </c>
      <c r="D21" s="33" t="s">
        <v>11</v>
      </c>
      <c r="E21" s="7" t="s">
        <v>76</v>
      </c>
      <c r="G21" s="2"/>
      <c r="H21" s="2"/>
      <c r="I21" s="2"/>
      <c r="J21" s="2"/>
      <c r="K21" s="1"/>
      <c r="L21" s="6"/>
      <c r="M21" s="2"/>
      <c r="N21" s="2"/>
    </row>
    <row r="22" spans="1:15" x14ac:dyDescent="0.25">
      <c r="B22" s="6" t="s">
        <v>77</v>
      </c>
      <c r="C22" s="17">
        <v>920</v>
      </c>
      <c r="D22" s="38">
        <v>91562.700000000012</v>
      </c>
      <c r="E22" s="19" t="s">
        <v>78</v>
      </c>
      <c r="F22" s="39"/>
      <c r="G22" s="2"/>
      <c r="H22" s="2"/>
      <c r="I22" s="2"/>
      <c r="J22" s="2"/>
      <c r="K22" s="2"/>
      <c r="L22" s="35"/>
      <c r="M22" s="2"/>
      <c r="N22" s="2"/>
    </row>
    <row r="23" spans="1:15" x14ac:dyDescent="0.25">
      <c r="A23" s="2"/>
      <c r="B23" s="6" t="s">
        <v>79</v>
      </c>
      <c r="C23" s="17">
        <v>920</v>
      </c>
      <c r="D23" s="38">
        <v>312717.25</v>
      </c>
      <c r="E23" s="19" t="s">
        <v>80</v>
      </c>
      <c r="F23" s="39"/>
      <c r="G23" s="19"/>
      <c r="H23" s="2"/>
      <c r="I23" s="2"/>
      <c r="J23" s="2"/>
      <c r="K23" s="2"/>
      <c r="L23" s="35"/>
      <c r="M23" s="2"/>
      <c r="N23" s="2"/>
    </row>
    <row r="24" spans="1:15" x14ac:dyDescent="0.25">
      <c r="A24" s="2"/>
      <c r="B24" s="35" t="s">
        <v>81</v>
      </c>
      <c r="C24" s="17">
        <v>920</v>
      </c>
      <c r="D24" s="38">
        <v>-1031114.7200000001</v>
      </c>
      <c r="E24" s="19" t="s">
        <v>82</v>
      </c>
      <c r="F24" s="39"/>
      <c r="G24" s="19"/>
      <c r="H24" s="2"/>
      <c r="I24" s="2"/>
      <c r="J24" s="2"/>
      <c r="K24" s="2"/>
      <c r="L24" s="6"/>
      <c r="M24" s="2"/>
      <c r="N24" s="2"/>
    </row>
    <row r="25" spans="1:15" x14ac:dyDescent="0.25">
      <c r="A25" s="2"/>
      <c r="B25" s="35" t="s">
        <v>83</v>
      </c>
      <c r="C25" s="17">
        <v>920</v>
      </c>
      <c r="D25" s="38">
        <v>8292007.5800000001</v>
      </c>
      <c r="E25" s="19" t="s">
        <v>84</v>
      </c>
      <c r="F25" s="39"/>
      <c r="G25" s="19"/>
      <c r="H25" s="2"/>
      <c r="I25" s="2"/>
      <c r="J25" s="2"/>
      <c r="K25" s="19"/>
      <c r="L25" s="6"/>
      <c r="M25" s="2"/>
      <c r="N25" s="2"/>
    </row>
    <row r="26" spans="1:15" x14ac:dyDescent="0.25">
      <c r="A26" s="2"/>
      <c r="B26" s="6" t="s">
        <v>85</v>
      </c>
      <c r="C26" s="17">
        <v>920</v>
      </c>
      <c r="D26" s="38">
        <v>777465.91</v>
      </c>
      <c r="E26" s="19" t="s">
        <v>86</v>
      </c>
      <c r="F26" s="39"/>
      <c r="G26" s="19"/>
      <c r="H26" s="2"/>
      <c r="I26" s="2"/>
      <c r="J26" s="2"/>
      <c r="K26" s="19"/>
      <c r="L26" s="6"/>
      <c r="M26" s="2"/>
      <c r="N26" s="35"/>
    </row>
    <row r="27" spans="1:15" x14ac:dyDescent="0.25">
      <c r="A27" s="2"/>
      <c r="B27" s="6" t="s">
        <v>87</v>
      </c>
      <c r="C27" s="17">
        <v>920</v>
      </c>
      <c r="D27" s="38">
        <v>3036689.56</v>
      </c>
      <c r="E27" s="19" t="s">
        <v>88</v>
      </c>
      <c r="F27" s="39"/>
      <c r="G27" s="19"/>
      <c r="H27" s="2"/>
      <c r="I27" s="2"/>
      <c r="J27" s="2"/>
      <c r="K27" s="19"/>
      <c r="L27" s="35"/>
      <c r="M27" s="2"/>
      <c r="N27" s="35"/>
    </row>
    <row r="28" spans="1:15" x14ac:dyDescent="0.25">
      <c r="A28" s="2"/>
      <c r="B28" s="6" t="s">
        <v>89</v>
      </c>
      <c r="C28" s="17">
        <v>920</v>
      </c>
      <c r="D28" s="38">
        <v>894974.16</v>
      </c>
      <c r="E28" s="19" t="s">
        <v>90</v>
      </c>
      <c r="F28" s="39"/>
      <c r="G28" s="19"/>
      <c r="H28" s="2"/>
      <c r="I28" s="2"/>
      <c r="J28" s="2"/>
      <c r="K28" s="19"/>
      <c r="L28" s="35"/>
      <c r="M28" s="2"/>
      <c r="N28" s="35"/>
    </row>
    <row r="29" spans="1:15" x14ac:dyDescent="0.25">
      <c r="A29" s="35"/>
      <c r="B29" s="35" t="s">
        <v>91</v>
      </c>
      <c r="C29" s="17">
        <v>920</v>
      </c>
      <c r="D29" s="38">
        <v>55850.29</v>
      </c>
      <c r="E29" s="19" t="s">
        <v>92</v>
      </c>
      <c r="F29" s="39"/>
      <c r="G29" s="19"/>
      <c r="H29" s="2"/>
      <c r="I29" s="2"/>
      <c r="J29" s="2"/>
      <c r="K29" s="19"/>
      <c r="L29" s="35"/>
      <c r="M29" s="2"/>
      <c r="N29" s="2"/>
      <c r="O29" s="40"/>
    </row>
    <row r="30" spans="1:15" x14ac:dyDescent="0.25">
      <c r="A30" s="2"/>
      <c r="B30" s="35" t="s">
        <v>93</v>
      </c>
      <c r="C30" s="17">
        <v>923</v>
      </c>
      <c r="D30" s="38">
        <v>2614130.0178677836</v>
      </c>
      <c r="E30" s="19" t="s">
        <v>94</v>
      </c>
      <c r="F30" s="39"/>
      <c r="G30" s="19"/>
      <c r="H30" s="19"/>
      <c r="I30" s="19"/>
      <c r="J30" s="19"/>
      <c r="K30" s="19"/>
      <c r="L30" s="35"/>
      <c r="M30" s="2"/>
      <c r="N30" s="2"/>
      <c r="O30" s="40"/>
    </row>
    <row r="31" spans="1:15" x14ac:dyDescent="0.25">
      <c r="A31" s="2"/>
      <c r="B31" s="35" t="s">
        <v>95</v>
      </c>
      <c r="C31" s="17">
        <v>923</v>
      </c>
      <c r="D31" s="38">
        <v>-727775.9</v>
      </c>
      <c r="E31" s="19" t="s">
        <v>82</v>
      </c>
      <c r="F31" s="39"/>
      <c r="G31" s="19"/>
      <c r="H31" s="19"/>
      <c r="I31" s="19"/>
      <c r="J31" s="19"/>
      <c r="K31" s="19"/>
      <c r="L31" s="35"/>
      <c r="M31" s="2"/>
      <c r="N31" s="2"/>
    </row>
    <row r="32" spans="1:15" x14ac:dyDescent="0.25">
      <c r="A32" s="2"/>
      <c r="B32" s="35" t="s">
        <v>96</v>
      </c>
      <c r="C32" s="17">
        <v>925</v>
      </c>
      <c r="D32" s="38">
        <v>216847.94</v>
      </c>
      <c r="E32" s="19" t="s">
        <v>97</v>
      </c>
      <c r="F32" s="39"/>
      <c r="G32" s="19"/>
      <c r="H32" s="19"/>
      <c r="I32" s="19"/>
      <c r="J32" s="19"/>
      <c r="K32" s="19"/>
      <c r="L32" s="35"/>
      <c r="M32" s="2"/>
      <c r="N32" s="2"/>
    </row>
    <row r="33" spans="1:16" x14ac:dyDescent="0.25">
      <c r="A33" s="2"/>
      <c r="B33" s="35" t="s">
        <v>98</v>
      </c>
      <c r="C33" s="17">
        <v>925</v>
      </c>
      <c r="D33" s="38">
        <v>90000</v>
      </c>
      <c r="E33" s="19" t="s">
        <v>99</v>
      </c>
      <c r="F33" s="39"/>
      <c r="G33" s="19"/>
      <c r="H33" s="19"/>
      <c r="I33" s="19"/>
      <c r="J33" s="19"/>
      <c r="K33" s="19"/>
      <c r="L33" s="35"/>
      <c r="M33" s="2"/>
      <c r="N33" s="2"/>
    </row>
    <row r="34" spans="1:16" x14ac:dyDescent="0.25">
      <c r="A34" s="2"/>
      <c r="B34" s="35" t="s">
        <v>100</v>
      </c>
      <c r="C34" s="17">
        <v>925</v>
      </c>
      <c r="D34" s="38">
        <v>16485000</v>
      </c>
      <c r="E34" s="19" t="s">
        <v>101</v>
      </c>
      <c r="F34" s="39"/>
      <c r="G34" s="19"/>
      <c r="H34" s="19"/>
      <c r="I34" s="19"/>
      <c r="J34" s="19"/>
      <c r="K34" s="19"/>
      <c r="L34" s="35"/>
      <c r="M34" s="2"/>
      <c r="N34" s="2"/>
    </row>
    <row r="35" spans="1:16" x14ac:dyDescent="0.25">
      <c r="A35" s="2"/>
      <c r="B35" s="35" t="s">
        <v>102</v>
      </c>
      <c r="C35" s="17">
        <v>926</v>
      </c>
      <c r="D35" s="38">
        <v>-261550.39</v>
      </c>
      <c r="E35" s="19" t="s">
        <v>103</v>
      </c>
      <c r="F35" s="39"/>
      <c r="G35" s="19"/>
      <c r="H35" s="19"/>
      <c r="I35" s="19"/>
      <c r="J35" s="19"/>
      <c r="K35" s="41"/>
      <c r="L35" s="35"/>
      <c r="M35" s="2"/>
      <c r="N35" s="2"/>
    </row>
    <row r="36" spans="1:16" x14ac:dyDescent="0.25">
      <c r="A36" s="2"/>
      <c r="B36" s="35" t="s">
        <v>104</v>
      </c>
      <c r="C36" s="17">
        <v>926</v>
      </c>
      <c r="D36" s="38">
        <v>5656471.5199999996</v>
      </c>
      <c r="E36" s="19" t="s">
        <v>105</v>
      </c>
      <c r="F36" s="39"/>
      <c r="G36" s="19"/>
      <c r="H36" s="19"/>
      <c r="I36" s="19"/>
      <c r="J36" s="19"/>
      <c r="K36" s="19"/>
      <c r="L36" s="42"/>
      <c r="M36" s="2"/>
      <c r="N36" s="2"/>
    </row>
    <row r="37" spans="1:16" x14ac:dyDescent="0.25">
      <c r="A37" s="2"/>
      <c r="B37" s="35" t="s">
        <v>106</v>
      </c>
      <c r="C37" s="17">
        <v>928</v>
      </c>
      <c r="D37" s="43">
        <v>4718534.16</v>
      </c>
      <c r="E37" s="19" t="s">
        <v>107</v>
      </c>
      <c r="F37" s="39"/>
      <c r="G37" s="19"/>
      <c r="H37" s="19"/>
      <c r="I37" s="19"/>
      <c r="J37" s="19"/>
      <c r="K37" s="41"/>
      <c r="L37" s="44"/>
      <c r="M37" s="2"/>
      <c r="N37" s="2"/>
    </row>
    <row r="38" spans="1:16" x14ac:dyDescent="0.25">
      <c r="A38" s="2"/>
      <c r="B38" s="5" t="s">
        <v>108</v>
      </c>
      <c r="C38" s="17">
        <v>928</v>
      </c>
      <c r="D38" s="43">
        <v>3529452.34</v>
      </c>
      <c r="E38" s="19" t="s">
        <v>109</v>
      </c>
      <c r="F38" s="39"/>
      <c r="G38" s="19"/>
      <c r="H38" s="19"/>
      <c r="I38" s="19"/>
      <c r="J38" s="19"/>
      <c r="K38" s="41"/>
      <c r="L38" s="44"/>
      <c r="M38" s="2"/>
      <c r="N38" s="2"/>
    </row>
    <row r="39" spans="1:16" x14ac:dyDescent="0.25">
      <c r="A39" s="44"/>
      <c r="B39" s="35" t="s">
        <v>110</v>
      </c>
      <c r="C39" s="17">
        <v>928</v>
      </c>
      <c r="D39" s="43">
        <v>1726381.28</v>
      </c>
      <c r="E39" s="19" t="s">
        <v>111</v>
      </c>
      <c r="F39" s="39"/>
      <c r="G39" s="19"/>
      <c r="H39" s="19"/>
      <c r="I39" s="19"/>
      <c r="J39" s="19"/>
      <c r="K39" s="19"/>
      <c r="L39" s="42"/>
      <c r="M39" s="2"/>
      <c r="N39" s="2"/>
    </row>
    <row r="40" spans="1:16" x14ac:dyDescent="0.25">
      <c r="A40" s="2"/>
      <c r="B40" s="35" t="s">
        <v>112</v>
      </c>
      <c r="C40" s="17">
        <v>930.1</v>
      </c>
      <c r="D40" s="38">
        <v>4498348</v>
      </c>
      <c r="E40" s="19" t="s">
        <v>90</v>
      </c>
      <c r="F40" s="39"/>
      <c r="G40" s="19"/>
      <c r="H40" s="19"/>
      <c r="I40" s="19"/>
      <c r="J40" s="19"/>
      <c r="K40" s="2"/>
      <c r="L40" s="44"/>
      <c r="M40" s="2"/>
      <c r="N40" s="2"/>
    </row>
    <row r="41" spans="1:16" x14ac:dyDescent="0.25">
      <c r="A41" s="2"/>
      <c r="B41" s="5" t="s">
        <v>113</v>
      </c>
      <c r="C41" s="17">
        <v>930.2</v>
      </c>
      <c r="D41" s="38">
        <v>-165492</v>
      </c>
      <c r="E41" s="19" t="s">
        <v>114</v>
      </c>
      <c r="F41" s="39"/>
      <c r="G41" s="19"/>
      <c r="H41" s="19"/>
      <c r="I41" s="19"/>
      <c r="J41" s="19"/>
      <c r="K41" s="2"/>
      <c r="L41" s="44"/>
      <c r="M41" s="2"/>
      <c r="N41" s="2"/>
      <c r="P41" s="45"/>
    </row>
    <row r="42" spans="1:16" x14ac:dyDescent="0.25">
      <c r="A42" s="2"/>
      <c r="B42" s="35" t="s">
        <v>115</v>
      </c>
      <c r="C42" s="17">
        <v>930.2</v>
      </c>
      <c r="D42" s="38">
        <v>-4375333</v>
      </c>
      <c r="E42" s="19" t="s">
        <v>116</v>
      </c>
      <c r="F42" s="39"/>
      <c r="G42" s="19"/>
      <c r="H42" s="19"/>
      <c r="I42" s="19"/>
      <c r="J42" s="19"/>
      <c r="K42" s="2"/>
      <c r="L42" s="44"/>
      <c r="M42" s="2"/>
      <c r="N42" s="2"/>
      <c r="O42" s="46"/>
      <c r="P42" s="32"/>
    </row>
    <row r="43" spans="1:16" x14ac:dyDescent="0.25">
      <c r="A43" s="2"/>
      <c r="B43" s="35" t="s">
        <v>117</v>
      </c>
      <c r="C43" s="17">
        <v>930.2</v>
      </c>
      <c r="D43" s="38">
        <v>9798941.5199999977</v>
      </c>
      <c r="E43" s="19" t="s">
        <v>118</v>
      </c>
      <c r="F43" s="39"/>
      <c r="G43" s="19"/>
      <c r="H43" s="19"/>
      <c r="I43" s="19"/>
      <c r="J43" s="19"/>
      <c r="K43" s="2"/>
      <c r="L43" s="44"/>
      <c r="M43" s="2"/>
      <c r="N43" s="2"/>
    </row>
    <row r="44" spans="1:16" x14ac:dyDescent="0.25">
      <c r="A44" s="2"/>
      <c r="B44" s="35" t="s">
        <v>119</v>
      </c>
      <c r="C44" s="17">
        <v>930.2</v>
      </c>
      <c r="D44" s="38">
        <v>-14498.14</v>
      </c>
      <c r="E44" s="19" t="s">
        <v>82</v>
      </c>
      <c r="F44" s="39"/>
      <c r="G44" s="19"/>
      <c r="H44" s="19"/>
      <c r="I44" s="19"/>
      <c r="J44" s="19"/>
      <c r="K44" s="2"/>
      <c r="L44" s="44"/>
      <c r="M44" s="2"/>
      <c r="N44" s="2"/>
    </row>
    <row r="45" spans="1:16" x14ac:dyDescent="0.25">
      <c r="A45" s="2"/>
      <c r="B45" s="35" t="s">
        <v>120</v>
      </c>
      <c r="C45" s="17">
        <v>931</v>
      </c>
      <c r="D45" s="38">
        <v>12016812.699999999</v>
      </c>
      <c r="E45" s="19" t="s">
        <v>121</v>
      </c>
      <c r="F45" s="39"/>
      <c r="G45" s="19"/>
      <c r="H45" s="19"/>
      <c r="I45" s="19"/>
      <c r="J45" s="19"/>
      <c r="K45" s="2"/>
      <c r="L45" s="44"/>
      <c r="M45" s="2"/>
      <c r="N45" s="2"/>
    </row>
    <row r="46" spans="1:16" x14ac:dyDescent="0.25">
      <c r="A46" s="2"/>
      <c r="B46" s="35" t="s">
        <v>122</v>
      </c>
      <c r="C46" s="17">
        <v>935</v>
      </c>
      <c r="D46" s="38">
        <v>-17.590000000000003</v>
      </c>
      <c r="E46" s="19" t="s">
        <v>123</v>
      </c>
      <c r="F46" s="39"/>
      <c r="G46" s="19"/>
      <c r="H46" s="19"/>
      <c r="I46" s="19"/>
      <c r="J46" s="19"/>
      <c r="K46" s="2"/>
      <c r="L46" s="44"/>
      <c r="M46" s="2"/>
      <c r="N46" s="2"/>
    </row>
    <row r="47" spans="1:16" x14ac:dyDescent="0.25">
      <c r="A47" s="2"/>
      <c r="B47" s="35" t="s">
        <v>124</v>
      </c>
      <c r="C47" s="17">
        <v>935</v>
      </c>
      <c r="D47" s="38">
        <v>42043.979999999996</v>
      </c>
      <c r="E47" s="19" t="s">
        <v>86</v>
      </c>
      <c r="F47" s="39"/>
      <c r="G47" s="19"/>
      <c r="H47" s="19"/>
      <c r="I47" s="19"/>
      <c r="J47" s="19"/>
      <c r="K47" s="2"/>
      <c r="L47" s="45"/>
      <c r="M47" s="2"/>
      <c r="N47" s="2"/>
    </row>
    <row r="48" spans="1:16" x14ac:dyDescent="0.25">
      <c r="A48" s="2"/>
      <c r="B48" s="35" t="s">
        <v>125</v>
      </c>
      <c r="C48" s="17">
        <v>935</v>
      </c>
      <c r="D48" s="47">
        <v>769645.34</v>
      </c>
      <c r="E48" s="19" t="s">
        <v>126</v>
      </c>
      <c r="F48" s="39"/>
      <c r="G48" s="19"/>
      <c r="H48" s="19"/>
      <c r="I48" s="19"/>
      <c r="J48" s="19"/>
      <c r="K48" s="2"/>
      <c r="L48" s="2"/>
      <c r="M48" s="2"/>
      <c r="N48" s="2"/>
    </row>
    <row r="49" spans="1:15" x14ac:dyDescent="0.25">
      <c r="A49" s="2"/>
      <c r="B49" s="35"/>
      <c r="C49" s="21" t="s">
        <v>127</v>
      </c>
      <c r="D49" s="43">
        <f>SUM(D22:D48)</f>
        <v>69048094.507867783</v>
      </c>
      <c r="E49" s="43"/>
      <c r="F49" s="19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5">
      <c r="A50" s="2"/>
      <c r="B50" s="35"/>
      <c r="C50" s="37"/>
      <c r="D50" s="48"/>
      <c r="E50" s="48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5">
      <c r="A51" s="2"/>
      <c r="B51" s="35"/>
      <c r="C51" s="37"/>
      <c r="D51" s="48"/>
      <c r="E51" s="48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5">
      <c r="A52" s="1" t="s">
        <v>128</v>
      </c>
      <c r="B52" s="35"/>
      <c r="C52" s="37"/>
      <c r="D52" s="48"/>
      <c r="E52" s="48"/>
      <c r="F52" s="2"/>
      <c r="G52" s="2"/>
      <c r="H52" s="2"/>
      <c r="I52" s="2"/>
      <c r="J52" s="49"/>
      <c r="L52" s="2"/>
      <c r="M52" s="2"/>
      <c r="N52" s="2"/>
      <c r="O52" s="2"/>
    </row>
    <row r="53" spans="1:15" x14ac:dyDescent="0.25">
      <c r="A53" s="2"/>
      <c r="B53" s="50" t="s">
        <v>129</v>
      </c>
      <c r="C53" s="37"/>
      <c r="D53" s="48"/>
      <c r="E53" s="48"/>
      <c r="F53" s="2"/>
      <c r="G53" s="2"/>
      <c r="H53" s="2"/>
      <c r="I53" s="2"/>
      <c r="J53" s="49"/>
      <c r="L53" s="2"/>
      <c r="M53" s="2"/>
      <c r="N53" s="2"/>
      <c r="O53" s="2"/>
    </row>
    <row r="54" spans="1:15" x14ac:dyDescent="0.25">
      <c r="A54" s="2"/>
      <c r="B54" s="35"/>
      <c r="C54" s="37"/>
      <c r="D54" s="48"/>
      <c r="E54" s="48"/>
      <c r="F54" s="2"/>
      <c r="G54" s="2"/>
      <c r="H54" s="2"/>
      <c r="I54" s="2"/>
      <c r="J54" s="49"/>
      <c r="L54" s="2"/>
      <c r="M54" s="2"/>
      <c r="N54" s="2"/>
      <c r="O54" s="2"/>
    </row>
    <row r="55" spans="1:15" x14ac:dyDescent="0.25">
      <c r="A55" s="2"/>
      <c r="B55" s="35"/>
      <c r="C55" s="37"/>
      <c r="D55" s="37" t="s">
        <v>130</v>
      </c>
      <c r="E55" s="51">
        <v>-39147707</v>
      </c>
      <c r="G55" s="2"/>
      <c r="H55" s="52"/>
      <c r="I55" s="53"/>
      <c r="J55" s="45"/>
      <c r="K55" s="2"/>
      <c r="L55" s="2"/>
      <c r="M55" s="2"/>
      <c r="N55" s="2"/>
    </row>
    <row r="56" spans="1:15" x14ac:dyDescent="0.25">
      <c r="A56" s="2"/>
      <c r="B56" s="3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x14ac:dyDescent="0.25">
      <c r="A58" s="1" t="s">
        <v>131</v>
      </c>
      <c r="B58" s="1"/>
      <c r="C58" s="3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x14ac:dyDescent="0.25">
      <c r="A59" s="2"/>
      <c r="B59" s="54" t="s">
        <v>132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5" x14ac:dyDescent="0.25">
      <c r="B61" s="2"/>
      <c r="C61" s="2"/>
      <c r="D61" s="4" t="s">
        <v>5</v>
      </c>
      <c r="E61" s="4"/>
      <c r="F61" s="2"/>
      <c r="G61" s="2"/>
      <c r="H61" s="2"/>
      <c r="I61" s="2"/>
      <c r="L61" s="2"/>
      <c r="M61" s="2"/>
      <c r="N61" s="2"/>
      <c r="O61" s="2"/>
    </row>
    <row r="62" spans="1:15" x14ac:dyDescent="0.25">
      <c r="B62" s="2"/>
      <c r="C62" s="2"/>
      <c r="D62" s="5" t="s">
        <v>9</v>
      </c>
      <c r="E62" s="5"/>
      <c r="F62" s="2"/>
      <c r="G62" s="2"/>
      <c r="H62" s="2"/>
      <c r="I62" s="2"/>
      <c r="L62" s="2"/>
      <c r="M62" s="2"/>
      <c r="N62" s="2"/>
      <c r="O62" s="2"/>
    </row>
    <row r="63" spans="1:15" x14ac:dyDescent="0.25">
      <c r="B63" s="2"/>
      <c r="C63" s="2"/>
      <c r="D63" s="5" t="s">
        <v>13</v>
      </c>
      <c r="E63" s="5"/>
      <c r="F63" s="2"/>
      <c r="G63" s="2"/>
      <c r="H63" s="2"/>
      <c r="I63" s="2"/>
      <c r="L63" s="2"/>
      <c r="M63" s="2"/>
      <c r="N63" s="2"/>
      <c r="O63" s="2"/>
    </row>
    <row r="64" spans="1:15" x14ac:dyDescent="0.25">
      <c r="B64" s="33" t="s">
        <v>133</v>
      </c>
      <c r="C64" s="8" t="s">
        <v>16</v>
      </c>
      <c r="D64" s="5" t="s">
        <v>11</v>
      </c>
      <c r="E64" s="55" t="s">
        <v>134</v>
      </c>
      <c r="F64" s="2"/>
      <c r="G64" s="2"/>
      <c r="J64" s="2"/>
      <c r="K64" s="2"/>
      <c r="L64" s="2"/>
      <c r="M64" s="2"/>
    </row>
    <row r="65" spans="1:13" x14ac:dyDescent="0.25">
      <c r="B65" s="5">
        <v>24</v>
      </c>
      <c r="C65" s="9">
        <v>920</v>
      </c>
      <c r="D65" s="11">
        <f>D7+(SUM(D22:D29)-E55)</f>
        <v>52867524.55525931</v>
      </c>
      <c r="E65" s="29" t="s">
        <v>135</v>
      </c>
      <c r="F65" s="19"/>
      <c r="G65" s="2"/>
      <c r="J65" s="2"/>
      <c r="K65" s="2"/>
      <c r="L65" s="2"/>
      <c r="M65" s="2"/>
    </row>
    <row r="66" spans="1:13" x14ac:dyDescent="0.25">
      <c r="B66" s="5">
        <f>B65+1</f>
        <v>25</v>
      </c>
      <c r="C66" s="9">
        <v>921</v>
      </c>
      <c r="D66" s="11">
        <f>D8</f>
        <v>2351967.084740696</v>
      </c>
      <c r="E66" s="29" t="s">
        <v>136</v>
      </c>
      <c r="F66" s="19"/>
      <c r="G66" s="2"/>
      <c r="J66" s="2"/>
      <c r="K66" s="2"/>
      <c r="L66" s="2"/>
      <c r="M66" s="2"/>
    </row>
    <row r="67" spans="1:13" x14ac:dyDescent="0.25">
      <c r="B67" s="5">
        <f t="shared" ref="B67:B78" si="0">B66+1</f>
        <v>26</v>
      </c>
      <c r="C67" s="9">
        <v>922</v>
      </c>
      <c r="D67" s="11"/>
      <c r="E67" s="29"/>
      <c r="F67" s="19"/>
      <c r="G67" s="2"/>
      <c r="J67" s="2"/>
      <c r="K67" s="2"/>
      <c r="L67" s="2"/>
      <c r="M67" s="2"/>
    </row>
    <row r="68" spans="1:13" x14ac:dyDescent="0.25">
      <c r="B68" s="5">
        <f t="shared" si="0"/>
        <v>27</v>
      </c>
      <c r="C68" s="9">
        <v>923</v>
      </c>
      <c r="D68" s="11">
        <f>D9+SUM(D30:D31)</f>
        <v>8182300.7945344541</v>
      </c>
      <c r="E68" s="29" t="s">
        <v>137</v>
      </c>
      <c r="F68" s="19"/>
      <c r="G68" s="2"/>
      <c r="J68" s="2"/>
      <c r="K68" s="2"/>
      <c r="L68" s="2"/>
      <c r="M68" s="2"/>
    </row>
    <row r="69" spans="1:13" x14ac:dyDescent="0.25">
      <c r="B69" s="5">
        <f t="shared" si="0"/>
        <v>28</v>
      </c>
      <c r="C69" s="9">
        <v>924</v>
      </c>
      <c r="D69" s="11"/>
      <c r="E69" s="29"/>
      <c r="F69" s="19"/>
      <c r="G69" s="2"/>
      <c r="J69" s="2"/>
      <c r="K69" s="2"/>
      <c r="L69" s="2"/>
      <c r="M69" s="2"/>
    </row>
    <row r="70" spans="1:13" x14ac:dyDescent="0.25">
      <c r="B70" s="5">
        <f t="shared" si="0"/>
        <v>29</v>
      </c>
      <c r="C70" s="9">
        <v>925</v>
      </c>
      <c r="D70" s="11">
        <f>D10+SUM(D32:D34)</f>
        <v>168752277.52000001</v>
      </c>
      <c r="E70" s="29" t="s">
        <v>138</v>
      </c>
      <c r="F70" s="19"/>
      <c r="G70" s="2"/>
      <c r="J70" s="2"/>
      <c r="K70" s="2"/>
      <c r="L70" s="2"/>
      <c r="M70" s="2"/>
    </row>
    <row r="71" spans="1:13" x14ac:dyDescent="0.25">
      <c r="B71" s="5">
        <f t="shared" si="0"/>
        <v>30</v>
      </c>
      <c r="C71" s="9">
        <v>926</v>
      </c>
      <c r="D71" s="11">
        <f>D11+SUM(D35:D36)</f>
        <v>6553549.3646050338</v>
      </c>
      <c r="E71" s="29" t="s">
        <v>139</v>
      </c>
      <c r="F71" s="19"/>
      <c r="G71" s="2"/>
      <c r="J71" s="2"/>
      <c r="L71" s="2"/>
      <c r="M71" s="2"/>
    </row>
    <row r="72" spans="1:13" x14ac:dyDescent="0.25">
      <c r="B72" s="5">
        <f t="shared" si="0"/>
        <v>31</v>
      </c>
      <c r="C72" s="9">
        <v>927</v>
      </c>
      <c r="D72" s="38"/>
      <c r="E72" s="29"/>
      <c r="F72" s="19"/>
      <c r="G72" s="2"/>
    </row>
    <row r="73" spans="1:13" x14ac:dyDescent="0.25">
      <c r="B73" s="5">
        <f t="shared" si="0"/>
        <v>32</v>
      </c>
      <c r="C73" s="9">
        <v>928</v>
      </c>
      <c r="D73" s="11">
        <f>D12+SUM(D37:D39)</f>
        <v>9979027.6099999994</v>
      </c>
      <c r="E73" s="29" t="s">
        <v>140</v>
      </c>
      <c r="F73" s="19"/>
      <c r="G73" s="2"/>
    </row>
    <row r="74" spans="1:13" x14ac:dyDescent="0.25">
      <c r="B74" s="5">
        <f t="shared" si="0"/>
        <v>33</v>
      </c>
      <c r="C74" s="9">
        <v>929</v>
      </c>
      <c r="D74" s="11"/>
      <c r="E74" s="29"/>
      <c r="F74" s="19"/>
      <c r="G74" s="2"/>
    </row>
    <row r="75" spans="1:13" x14ac:dyDescent="0.25">
      <c r="B75" s="5">
        <f t="shared" si="0"/>
        <v>34</v>
      </c>
      <c r="C75" s="9">
        <v>930.1</v>
      </c>
      <c r="D75" s="11">
        <f>D40</f>
        <v>4498348</v>
      </c>
      <c r="E75" s="29" t="s">
        <v>141</v>
      </c>
      <c r="F75" s="19"/>
      <c r="G75" s="2"/>
    </row>
    <row r="76" spans="1:13" x14ac:dyDescent="0.25">
      <c r="B76" s="5">
        <f t="shared" si="0"/>
        <v>35</v>
      </c>
      <c r="C76" s="9">
        <v>930.2</v>
      </c>
      <c r="D76" s="11">
        <f>D13+SUM(D41:D44)</f>
        <v>5984741.049999998</v>
      </c>
      <c r="E76" s="29" t="s">
        <v>142</v>
      </c>
      <c r="F76" s="19"/>
      <c r="G76" s="2"/>
    </row>
    <row r="77" spans="1:13" x14ac:dyDescent="0.25">
      <c r="B77" s="5">
        <f t="shared" si="0"/>
        <v>36</v>
      </c>
      <c r="C77" s="9">
        <v>931</v>
      </c>
      <c r="D77" s="11">
        <f>D45</f>
        <v>12016812.699999999</v>
      </c>
      <c r="E77" s="29" t="s">
        <v>143</v>
      </c>
      <c r="F77" s="19"/>
      <c r="G77" s="24"/>
    </row>
    <row r="78" spans="1:13" x14ac:dyDescent="0.25">
      <c r="B78" s="5">
        <f t="shared" si="0"/>
        <v>37</v>
      </c>
      <c r="C78" s="9">
        <v>935</v>
      </c>
      <c r="D78" s="56">
        <f>SUM(D46:D48)</f>
        <v>811671.73</v>
      </c>
      <c r="E78" s="29" t="s">
        <v>144</v>
      </c>
      <c r="F78" s="19"/>
    </row>
    <row r="79" spans="1:13" x14ac:dyDescent="0.25">
      <c r="B79" s="2"/>
      <c r="C79" s="37" t="s">
        <v>145</v>
      </c>
      <c r="D79" s="24">
        <f>SUM(D65:D78)</f>
        <v>271998220.40913951</v>
      </c>
      <c r="E79" s="38"/>
      <c r="F79" s="19"/>
    </row>
    <row r="80" spans="1:13" x14ac:dyDescent="0.25">
      <c r="A80" s="2"/>
      <c r="B80" s="2"/>
      <c r="E80" s="39"/>
      <c r="F80" s="39"/>
    </row>
    <row r="81" spans="1:7" x14ac:dyDescent="0.25">
      <c r="A81" s="2"/>
      <c r="B81" s="2"/>
      <c r="E81" s="39"/>
      <c r="F81" s="39"/>
      <c r="G81" s="32"/>
    </row>
  </sheetData>
  <pageMargins left="0.7" right="0.7" top="1.0645833333333301" bottom="0.75" header="0.3" footer="0.3"/>
  <pageSetup scale="58" orientation="landscape" cellComments="asDisplayed" r:id="rId1"/>
  <headerFooter>
    <oddHeader>&amp;RTO2021 Draft Annual Update
Attachment 4
WP - Schedule 20 - A and G   
Page &amp;P of &amp;N</oddHeader>
  </headerFooter>
  <rowBreaks count="1" manualBreakCount="1">
    <brk id="4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4AD5B-4715-4C6A-823C-A8F6E6BF90F4}">
  <dimension ref="A1:N141"/>
  <sheetViews>
    <sheetView topLeftCell="A34" zoomScale="80" zoomScaleNormal="80" workbookViewId="0">
      <selection activeCell="E25" sqref="E25"/>
    </sheetView>
  </sheetViews>
  <sheetFormatPr defaultColWidth="8.85546875" defaultRowHeight="15" x14ac:dyDescent="0.25"/>
  <cols>
    <col min="1" max="2" width="3.5703125" customWidth="1"/>
    <col min="3" max="3" width="15.42578125" customWidth="1"/>
    <col min="4" max="4" width="28.42578125" customWidth="1"/>
    <col min="5" max="5" width="18.5703125" customWidth="1"/>
    <col min="6" max="6" width="27.7109375" customWidth="1"/>
    <col min="7" max="7" width="27.42578125" customWidth="1"/>
    <col min="8" max="8" width="23.42578125" customWidth="1"/>
    <col min="9" max="9" width="23.5703125" customWidth="1"/>
    <col min="10" max="10" width="11.5703125" bestFit="1" customWidth="1"/>
    <col min="12" max="12" width="9" customWidth="1"/>
    <col min="13" max="14" width="9.140625" hidden="1" customWidth="1"/>
  </cols>
  <sheetData>
    <row r="1" spans="1:9" x14ac:dyDescent="0.25">
      <c r="A1" s="1" t="s">
        <v>146</v>
      </c>
    </row>
    <row r="3" spans="1:9" x14ac:dyDescent="0.25">
      <c r="A3" s="1" t="s">
        <v>147</v>
      </c>
      <c r="B3" s="2"/>
      <c r="C3" s="2"/>
      <c r="D3" s="2"/>
      <c r="E3" s="2"/>
      <c r="F3" s="2"/>
      <c r="G3" s="2"/>
      <c r="H3" s="2"/>
    </row>
    <row r="4" spans="1:9" x14ac:dyDescent="0.25">
      <c r="A4" s="2"/>
      <c r="B4" s="20" t="s">
        <v>148</v>
      </c>
      <c r="C4" s="2"/>
      <c r="D4" s="2"/>
      <c r="E4" s="2"/>
      <c r="F4" s="2"/>
      <c r="G4" s="2"/>
      <c r="H4" s="2"/>
    </row>
    <row r="5" spans="1:9" x14ac:dyDescent="0.25">
      <c r="A5" s="57"/>
      <c r="B5" s="2"/>
      <c r="C5" s="2"/>
      <c r="D5" s="2"/>
      <c r="E5" s="2"/>
      <c r="F5" s="2"/>
      <c r="G5" s="2"/>
      <c r="H5" s="2"/>
    </row>
    <row r="6" spans="1:9" x14ac:dyDescent="0.25">
      <c r="A6" s="2"/>
      <c r="B6" s="3" t="s">
        <v>149</v>
      </c>
      <c r="C6" s="2"/>
      <c r="D6" s="2"/>
      <c r="E6" s="2"/>
      <c r="F6" s="2"/>
      <c r="G6" s="2"/>
      <c r="H6" s="2"/>
    </row>
    <row r="7" spans="1:9" x14ac:dyDescent="0.25">
      <c r="C7" s="39"/>
    </row>
    <row r="8" spans="1:9" x14ac:dyDescent="0.25">
      <c r="C8" s="2"/>
      <c r="D8" s="2"/>
      <c r="E8" s="2"/>
      <c r="F8" s="6" t="s">
        <v>150</v>
      </c>
      <c r="G8" s="2"/>
      <c r="H8" s="2"/>
    </row>
    <row r="9" spans="1:9" x14ac:dyDescent="0.25">
      <c r="C9" s="8" t="s">
        <v>15</v>
      </c>
      <c r="D9" s="33" t="s">
        <v>76</v>
      </c>
      <c r="E9" s="58" t="s">
        <v>28</v>
      </c>
      <c r="F9" s="33" t="s">
        <v>134</v>
      </c>
      <c r="G9" s="2"/>
      <c r="H9" s="19"/>
    </row>
    <row r="10" spans="1:9" x14ac:dyDescent="0.25">
      <c r="C10" s="17">
        <v>1</v>
      </c>
      <c r="D10" s="66" t="s">
        <v>151</v>
      </c>
      <c r="E10" s="200">
        <v>148050456.00999999</v>
      </c>
      <c r="F10" s="59" t="s">
        <v>152</v>
      </c>
      <c r="G10" s="60"/>
      <c r="H10" s="19"/>
    </row>
    <row r="11" spans="1:9" x14ac:dyDescent="0.25">
      <c r="C11" s="17">
        <v>2</v>
      </c>
      <c r="D11" s="66" t="s">
        <v>153</v>
      </c>
      <c r="E11" s="201">
        <v>0.45500000000000002</v>
      </c>
      <c r="F11" s="22" t="s">
        <v>154</v>
      </c>
      <c r="G11" s="199">
        <v>2018</v>
      </c>
      <c r="H11" s="60"/>
    </row>
    <row r="12" spans="1:9" x14ac:dyDescent="0.25">
      <c r="C12" s="17">
        <v>3</v>
      </c>
      <c r="D12" s="66" t="s">
        <v>155</v>
      </c>
      <c r="E12" s="13">
        <f>ROUND(E10*E11, 0)</f>
        <v>67362957</v>
      </c>
      <c r="F12" s="59" t="s">
        <v>156</v>
      </c>
      <c r="G12" s="2"/>
      <c r="H12" s="19"/>
    </row>
    <row r="13" spans="1:9" x14ac:dyDescent="0.25">
      <c r="C13" s="19"/>
      <c r="D13" s="2"/>
      <c r="E13" s="2"/>
      <c r="F13" s="2"/>
      <c r="G13" s="2"/>
      <c r="H13" s="17"/>
      <c r="I13" s="40"/>
    </row>
    <row r="15" spans="1:9" x14ac:dyDescent="0.25">
      <c r="B15" s="1" t="s">
        <v>157</v>
      </c>
      <c r="C15" s="2"/>
      <c r="D15" s="2"/>
      <c r="E15" s="2"/>
      <c r="F15" s="6" t="s">
        <v>150</v>
      </c>
    </row>
    <row r="16" spans="1:9" x14ac:dyDescent="0.25">
      <c r="B16" s="1"/>
      <c r="C16" s="8" t="s">
        <v>15</v>
      </c>
      <c r="D16" s="33" t="s">
        <v>76</v>
      </c>
      <c r="E16" s="58" t="s">
        <v>28</v>
      </c>
      <c r="F16" s="33" t="s">
        <v>134</v>
      </c>
    </row>
    <row r="17" spans="2:14" x14ac:dyDescent="0.25">
      <c r="B17" s="1"/>
      <c r="C17" s="9">
        <v>1</v>
      </c>
      <c r="D17" s="9" t="s">
        <v>158</v>
      </c>
      <c r="E17" s="13">
        <f>E27</f>
        <v>167878519.24919701</v>
      </c>
      <c r="F17" s="17" t="s">
        <v>159</v>
      </c>
      <c r="G17" s="61"/>
    </row>
    <row r="18" spans="2:14" x14ac:dyDescent="0.25">
      <c r="B18" s="1"/>
      <c r="C18" s="9">
        <v>2</v>
      </c>
      <c r="D18" s="17" t="s">
        <v>160</v>
      </c>
      <c r="E18" s="72">
        <f>'Incentive Caps'!F8</f>
        <v>78795000</v>
      </c>
      <c r="F18" s="17" t="s">
        <v>161</v>
      </c>
      <c r="G18" s="61"/>
    </row>
    <row r="19" spans="2:14" x14ac:dyDescent="0.25">
      <c r="B19" s="1"/>
      <c r="C19" s="9">
        <v>3</v>
      </c>
      <c r="D19" s="17" t="s">
        <v>162</v>
      </c>
      <c r="E19" s="72">
        <f>E18</f>
        <v>78795000</v>
      </c>
      <c r="F19" s="17" t="s">
        <v>163</v>
      </c>
      <c r="H19" s="61"/>
    </row>
    <row r="20" spans="2:14" x14ac:dyDescent="0.25">
      <c r="B20" s="62"/>
      <c r="E20" s="62"/>
    </row>
    <row r="21" spans="2:14" ht="26.25" x14ac:dyDescent="0.25">
      <c r="C21" s="63"/>
      <c r="D21" s="64" t="s">
        <v>164</v>
      </c>
      <c r="E21" s="64" t="s">
        <v>165</v>
      </c>
      <c r="F21" s="64" t="s">
        <v>166</v>
      </c>
      <c r="G21" s="64" t="s">
        <v>162</v>
      </c>
      <c r="H21" s="65" t="s">
        <v>167</v>
      </c>
      <c r="I21" s="64" t="s">
        <v>168</v>
      </c>
    </row>
    <row r="22" spans="2:14" x14ac:dyDescent="0.25">
      <c r="C22" s="2"/>
      <c r="D22" s="19"/>
      <c r="E22" s="9" t="s">
        <v>169</v>
      </c>
      <c r="F22" s="17" t="s">
        <v>170</v>
      </c>
      <c r="G22" s="17" t="s">
        <v>171</v>
      </c>
      <c r="H22" s="66" t="s">
        <v>172</v>
      </c>
      <c r="I22" s="17" t="s">
        <v>173</v>
      </c>
      <c r="M22" t="s">
        <v>41</v>
      </c>
      <c r="N22">
        <v>35166211</v>
      </c>
    </row>
    <row r="23" spans="2:14" x14ac:dyDescent="0.25">
      <c r="C23" s="67">
        <v>4</v>
      </c>
      <c r="D23" s="17" t="s">
        <v>41</v>
      </c>
      <c r="E23" s="68">
        <v>53169953.356622547</v>
      </c>
      <c r="F23" s="69">
        <f>E23/$E$27</f>
        <v>0.31671683544991042</v>
      </c>
      <c r="G23" s="70">
        <f>78795000*0.33</f>
        <v>26002350</v>
      </c>
      <c r="H23" s="71">
        <f>E12*F23</f>
        <v>21334982.567588393</v>
      </c>
      <c r="I23" s="72">
        <f>G23-H23</f>
        <v>4667367.4324116074</v>
      </c>
      <c r="M23" t="s">
        <v>45</v>
      </c>
      <c r="N23">
        <v>30629762</v>
      </c>
    </row>
    <row r="24" spans="2:14" x14ac:dyDescent="0.25">
      <c r="C24" s="67">
        <v>5</v>
      </c>
      <c r="D24" s="17" t="s">
        <v>45</v>
      </c>
      <c r="E24" s="68">
        <v>25125546.277019169</v>
      </c>
      <c r="F24" s="69">
        <f>E24/$E$27</f>
        <v>0.1496650458283057</v>
      </c>
      <c r="G24" s="70">
        <f>78795000*0.16</f>
        <v>12607200</v>
      </c>
      <c r="H24" s="71">
        <f>E12*F24</f>
        <v>10081880.046535186</v>
      </c>
      <c r="I24" s="72">
        <f>G24-H24</f>
        <v>2525319.9534648135</v>
      </c>
      <c r="M24" t="s">
        <v>174</v>
      </c>
      <c r="N24">
        <v>36274122</v>
      </c>
    </row>
    <row r="25" spans="2:14" x14ac:dyDescent="0.25">
      <c r="C25" s="67">
        <v>6</v>
      </c>
      <c r="D25" s="17" t="s">
        <v>174</v>
      </c>
      <c r="E25" s="68">
        <v>89583019.615555301</v>
      </c>
      <c r="F25" s="69">
        <f>E25/$E$27</f>
        <v>0.533618118721784</v>
      </c>
      <c r="G25" s="70">
        <f>78795000*0.51</f>
        <v>40185450</v>
      </c>
      <c r="H25" s="71">
        <f>E12*F25</f>
        <v>35946094.385876432</v>
      </c>
      <c r="I25" s="72">
        <f>G25-H25</f>
        <v>4239355.6141235679</v>
      </c>
      <c r="M25" t="s">
        <v>49</v>
      </c>
      <c r="N25">
        <v>102070095</v>
      </c>
    </row>
    <row r="26" spans="2:14" x14ac:dyDescent="0.25">
      <c r="C26" s="2"/>
      <c r="D26" s="2"/>
      <c r="E26" s="72"/>
      <c r="F26" s="72"/>
      <c r="G26" s="72"/>
      <c r="H26" s="72"/>
      <c r="I26" s="72"/>
    </row>
    <row r="27" spans="2:14" x14ac:dyDescent="0.25">
      <c r="C27" s="67">
        <v>7</v>
      </c>
      <c r="D27" s="29" t="s">
        <v>175</v>
      </c>
      <c r="E27" s="73">
        <f>SUM(E23:E25)</f>
        <v>167878519.24919701</v>
      </c>
      <c r="F27" s="69">
        <f>SUM(F23:F25)</f>
        <v>1</v>
      </c>
      <c r="G27" s="70">
        <f>SUM(G23:G25)</f>
        <v>78795000</v>
      </c>
      <c r="H27" s="71">
        <f>SUM(H23:H25)</f>
        <v>67362957.000000015</v>
      </c>
      <c r="I27" s="71">
        <f>SUM(I23:I25)</f>
        <v>11432042.999999989</v>
      </c>
    </row>
    <row r="28" spans="2:14" x14ac:dyDescent="0.25">
      <c r="C28" s="67"/>
      <c r="D28" s="2"/>
      <c r="E28" s="2"/>
      <c r="F28" s="71"/>
      <c r="G28" s="69"/>
      <c r="H28" s="71"/>
      <c r="I28" s="71"/>
    </row>
    <row r="29" spans="2:14" x14ac:dyDescent="0.25">
      <c r="C29" s="74"/>
      <c r="F29" s="73"/>
      <c r="G29" s="75"/>
      <c r="H29" s="73"/>
      <c r="I29" s="73"/>
    </row>
    <row r="30" spans="2:14" x14ac:dyDescent="0.25">
      <c r="C30" s="74"/>
      <c r="F30" s="73"/>
      <c r="G30" s="75"/>
      <c r="H30" s="73"/>
      <c r="I30" s="73"/>
    </row>
    <row r="31" spans="2:14" x14ac:dyDescent="0.25">
      <c r="C31" s="76"/>
      <c r="F31" s="71"/>
      <c r="G31" s="69"/>
      <c r="H31" s="71"/>
      <c r="I31" s="71"/>
    </row>
    <row r="32" spans="2:14" x14ac:dyDescent="0.25">
      <c r="C32" s="77" t="s">
        <v>176</v>
      </c>
      <c r="D32" s="2"/>
      <c r="E32" s="2"/>
      <c r="F32" s="71"/>
      <c r="G32" s="69"/>
      <c r="H32" s="71"/>
      <c r="I32" s="71"/>
    </row>
    <row r="33" spans="1:9" x14ac:dyDescent="0.25">
      <c r="C33" s="67"/>
      <c r="D33" s="2"/>
      <c r="E33" s="2"/>
      <c r="F33" s="2"/>
      <c r="G33" s="2"/>
      <c r="H33" s="2"/>
      <c r="I33" s="2"/>
    </row>
    <row r="34" spans="1:9" x14ac:dyDescent="0.25">
      <c r="C34" s="67"/>
      <c r="D34" s="1" t="s">
        <v>177</v>
      </c>
      <c r="E34" s="2"/>
      <c r="F34" s="2"/>
      <c r="G34" s="2"/>
      <c r="H34" s="2"/>
      <c r="I34" s="2"/>
    </row>
    <row r="35" spans="1:9" x14ac:dyDescent="0.25">
      <c r="C35" s="67"/>
      <c r="D35" s="54" t="s">
        <v>178</v>
      </c>
      <c r="E35" s="20"/>
      <c r="F35" s="20"/>
      <c r="G35" s="20"/>
      <c r="H35" s="2"/>
      <c r="I35" s="2"/>
    </row>
    <row r="36" spans="1:9" x14ac:dyDescent="0.25">
      <c r="C36" s="67"/>
      <c r="D36" s="20"/>
      <c r="E36" s="34" t="s">
        <v>39</v>
      </c>
      <c r="F36" s="78"/>
      <c r="G36" s="34" t="s">
        <v>28</v>
      </c>
      <c r="H36" s="33" t="s">
        <v>29</v>
      </c>
      <c r="I36" s="60"/>
    </row>
    <row r="37" spans="1:9" x14ac:dyDescent="0.25">
      <c r="C37" s="2"/>
      <c r="D37" s="35" t="s">
        <v>40</v>
      </c>
      <c r="E37" s="191" t="s">
        <v>41</v>
      </c>
      <c r="F37" s="20"/>
      <c r="G37" s="45">
        <f>I23</f>
        <v>4667367.4324116074</v>
      </c>
      <c r="H37" s="22" t="s">
        <v>179</v>
      </c>
      <c r="I37" s="60"/>
    </row>
    <row r="38" spans="1:9" x14ac:dyDescent="0.25">
      <c r="C38" s="2"/>
      <c r="D38" s="35" t="s">
        <v>44</v>
      </c>
      <c r="E38" s="191" t="s">
        <v>45</v>
      </c>
      <c r="F38" s="20"/>
      <c r="G38" s="45">
        <f>I24</f>
        <v>2525319.9534648135</v>
      </c>
      <c r="H38" s="22" t="s">
        <v>180</v>
      </c>
      <c r="I38" s="60"/>
    </row>
    <row r="39" spans="1:9" x14ac:dyDescent="0.25">
      <c r="C39" s="20"/>
      <c r="D39" s="35" t="s">
        <v>46</v>
      </c>
      <c r="E39" s="50" t="s">
        <v>174</v>
      </c>
      <c r="F39" s="20"/>
      <c r="G39" s="192">
        <f>I25</f>
        <v>4239355.6141235679</v>
      </c>
      <c r="H39" s="22" t="s">
        <v>181</v>
      </c>
      <c r="I39" s="60"/>
    </row>
    <row r="40" spans="1:9" x14ac:dyDescent="0.25">
      <c r="C40" s="20"/>
      <c r="D40" s="35"/>
      <c r="E40" s="79" t="s">
        <v>49</v>
      </c>
      <c r="F40" s="79"/>
      <c r="G40" s="45">
        <f>SUM(G37:G39)</f>
        <v>11432042.999999989</v>
      </c>
      <c r="H40" s="2"/>
      <c r="I40" s="60"/>
    </row>
    <row r="41" spans="1:9" x14ac:dyDescent="0.25">
      <c r="D41" s="20"/>
    </row>
    <row r="42" spans="1:9" x14ac:dyDescent="0.25">
      <c r="A42" s="1" t="s">
        <v>182</v>
      </c>
      <c r="B42" s="2"/>
      <c r="C42" s="2"/>
      <c r="D42" s="2"/>
      <c r="E42" s="2"/>
      <c r="F42" s="2"/>
      <c r="G42" s="2"/>
      <c r="H42" s="2"/>
    </row>
    <row r="43" spans="1:9" x14ac:dyDescent="0.25">
      <c r="A43" s="2"/>
      <c r="B43" s="2"/>
      <c r="C43" s="2"/>
      <c r="D43" s="2"/>
      <c r="E43" s="2"/>
      <c r="F43" s="2"/>
      <c r="G43" s="2"/>
      <c r="H43" s="2"/>
    </row>
    <row r="44" spans="1:9" x14ac:dyDescent="0.25">
      <c r="A44" s="2"/>
      <c r="B44" s="3" t="s">
        <v>183</v>
      </c>
      <c r="C44" s="2"/>
      <c r="D44" s="2"/>
      <c r="E44" s="2"/>
      <c r="F44" s="2"/>
      <c r="G44" s="2"/>
      <c r="H44" s="2"/>
    </row>
    <row r="45" spans="1:9" x14ac:dyDescent="0.25">
      <c r="A45" s="2"/>
      <c r="B45" s="3"/>
      <c r="C45" s="20"/>
      <c r="D45" s="2"/>
      <c r="E45" s="2"/>
      <c r="F45" s="6" t="s">
        <v>150</v>
      </c>
      <c r="G45" s="2"/>
      <c r="H45" s="2"/>
    </row>
    <row r="46" spans="1:9" x14ac:dyDescent="0.25">
      <c r="A46" s="2"/>
      <c r="B46" s="2"/>
      <c r="C46" s="8" t="s">
        <v>15</v>
      </c>
      <c r="D46" s="33" t="s">
        <v>76</v>
      </c>
      <c r="E46" s="58" t="s">
        <v>28</v>
      </c>
      <c r="F46" s="33" t="s">
        <v>134</v>
      </c>
      <c r="G46" s="2"/>
      <c r="H46" s="19"/>
    </row>
    <row r="47" spans="1:9" x14ac:dyDescent="0.25">
      <c r="A47" s="2"/>
      <c r="B47" s="2"/>
      <c r="C47" s="17">
        <v>1</v>
      </c>
      <c r="D47" s="66" t="s">
        <v>184</v>
      </c>
      <c r="E47" s="200">
        <v>10410666.9</v>
      </c>
      <c r="F47" s="59" t="s">
        <v>185</v>
      </c>
      <c r="G47" s="60"/>
      <c r="H47" s="19"/>
    </row>
    <row r="48" spans="1:9" x14ac:dyDescent="0.25">
      <c r="A48" s="2"/>
      <c r="B48" s="2"/>
      <c r="C48" s="17">
        <v>2</v>
      </c>
      <c r="D48" s="66" t="s">
        <v>153</v>
      </c>
      <c r="E48" s="206">
        <f>E11</f>
        <v>0.45500000000000002</v>
      </c>
      <c r="F48" s="22" t="s">
        <v>186</v>
      </c>
      <c r="G48" s="207">
        <f>G11</f>
        <v>2018</v>
      </c>
      <c r="H48" s="19"/>
    </row>
    <row r="49" spans="1:10" x14ac:dyDescent="0.25">
      <c r="A49" s="2"/>
      <c r="B49" s="2"/>
      <c r="C49" s="17">
        <v>3</v>
      </c>
      <c r="D49" s="66" t="s">
        <v>187</v>
      </c>
      <c r="E49" s="13">
        <f>ROUND(E47*E48, 0)</f>
        <v>4736853</v>
      </c>
      <c r="F49" s="59" t="s">
        <v>156</v>
      </c>
      <c r="G49" s="2"/>
      <c r="H49" s="19"/>
    </row>
    <row r="50" spans="1:10" x14ac:dyDescent="0.25">
      <c r="A50" s="2"/>
      <c r="B50" s="2"/>
      <c r="C50" s="19"/>
      <c r="D50" s="2"/>
      <c r="E50" s="2"/>
      <c r="F50" s="2"/>
      <c r="G50" s="2"/>
      <c r="H50" s="17"/>
      <c r="I50" s="40"/>
    </row>
    <row r="51" spans="1:10" x14ac:dyDescent="0.25">
      <c r="A51" s="2"/>
      <c r="B51" s="2"/>
      <c r="C51" s="2"/>
      <c r="D51" s="2"/>
      <c r="E51" s="2"/>
      <c r="F51" s="2"/>
      <c r="G51" s="2"/>
      <c r="H51" s="2"/>
    </row>
    <row r="52" spans="1:10" x14ac:dyDescent="0.25">
      <c r="A52" s="2"/>
      <c r="B52" s="1" t="s">
        <v>188</v>
      </c>
      <c r="C52" s="2"/>
      <c r="D52" s="2"/>
      <c r="E52" s="2"/>
      <c r="F52" s="2"/>
      <c r="G52" s="2"/>
      <c r="H52" s="2"/>
    </row>
    <row r="53" spans="1:10" x14ac:dyDescent="0.25">
      <c r="A53" s="2"/>
      <c r="B53" s="1"/>
      <c r="C53" s="2"/>
      <c r="D53" s="2"/>
      <c r="E53" s="2"/>
      <c r="F53" s="6" t="s">
        <v>150</v>
      </c>
      <c r="G53" s="2"/>
      <c r="H53" s="2"/>
    </row>
    <row r="54" spans="1:10" x14ac:dyDescent="0.25">
      <c r="A54" s="2"/>
      <c r="B54" s="1"/>
      <c r="C54" s="8" t="s">
        <v>15</v>
      </c>
      <c r="D54" s="33" t="s">
        <v>76</v>
      </c>
      <c r="E54" s="58" t="s">
        <v>28</v>
      </c>
      <c r="F54" s="33" t="s">
        <v>134</v>
      </c>
      <c r="G54" s="2"/>
      <c r="H54" s="2"/>
    </row>
    <row r="55" spans="1:10" x14ac:dyDescent="0.25">
      <c r="A55" s="2"/>
      <c r="B55" s="1"/>
      <c r="C55" s="9">
        <v>1</v>
      </c>
      <c r="D55" s="9" t="s">
        <v>189</v>
      </c>
      <c r="E55" s="72">
        <f>E61</f>
        <v>7582421</v>
      </c>
      <c r="F55" s="9" t="s">
        <v>190</v>
      </c>
      <c r="G55" s="2"/>
      <c r="H55" s="2"/>
    </row>
    <row r="56" spans="1:10" x14ac:dyDescent="0.25">
      <c r="A56" s="2"/>
      <c r="B56" s="1"/>
      <c r="C56" s="17">
        <v>2</v>
      </c>
      <c r="D56" s="17" t="s">
        <v>191</v>
      </c>
      <c r="E56" s="202">
        <f>'Incentive Caps'!F9</f>
        <v>14985470</v>
      </c>
      <c r="F56" s="17" t="s">
        <v>192</v>
      </c>
      <c r="G56" s="60"/>
      <c r="H56" s="2"/>
    </row>
    <row r="57" spans="1:10" x14ac:dyDescent="0.25">
      <c r="A57" s="2"/>
      <c r="B57" s="1"/>
      <c r="C57" s="17">
        <v>3</v>
      </c>
      <c r="D57" s="17" t="s">
        <v>193</v>
      </c>
      <c r="E57" s="72">
        <f>IF(E55&lt;E56,E55,E56)</f>
        <v>7582421</v>
      </c>
      <c r="F57" s="17" t="s">
        <v>163</v>
      </c>
      <c r="G57" s="2"/>
      <c r="H57" s="60"/>
    </row>
    <row r="58" spans="1:10" x14ac:dyDescent="0.25">
      <c r="B58" s="62"/>
      <c r="C58" s="80"/>
      <c r="E58" s="32"/>
    </row>
    <row r="59" spans="1:10" ht="26.25" x14ac:dyDescent="0.25">
      <c r="C59" s="63"/>
      <c r="D59" s="64" t="s">
        <v>164</v>
      </c>
      <c r="E59" s="64" t="s">
        <v>165</v>
      </c>
      <c r="F59" s="64" t="s">
        <v>166</v>
      </c>
      <c r="G59" s="64" t="s">
        <v>193</v>
      </c>
      <c r="H59" s="65" t="s">
        <v>194</v>
      </c>
      <c r="I59" s="64" t="s">
        <v>195</v>
      </c>
    </row>
    <row r="60" spans="1:10" x14ac:dyDescent="0.25">
      <c r="C60" s="2"/>
      <c r="D60" s="19"/>
      <c r="E60" s="9" t="s">
        <v>196</v>
      </c>
      <c r="F60" s="17" t="s">
        <v>197</v>
      </c>
      <c r="G60" s="17" t="s">
        <v>198</v>
      </c>
      <c r="H60" s="66" t="s">
        <v>199</v>
      </c>
      <c r="I60" s="17" t="s">
        <v>200</v>
      </c>
    </row>
    <row r="61" spans="1:10" x14ac:dyDescent="0.25">
      <c r="C61" s="67">
        <v>4</v>
      </c>
      <c r="D61" s="17" t="s">
        <v>41</v>
      </c>
      <c r="E61" s="68">
        <v>7582421</v>
      </c>
      <c r="F61" s="69">
        <v>1</v>
      </c>
      <c r="G61" s="70">
        <f>F61*$E$57</f>
        <v>7582421</v>
      </c>
      <c r="H61" s="71">
        <f>F61*E49</f>
        <v>4736853</v>
      </c>
      <c r="I61" s="72">
        <f>G61-H61</f>
        <v>2845568</v>
      </c>
      <c r="J61" s="61"/>
    </row>
    <row r="62" spans="1:10" x14ac:dyDescent="0.25">
      <c r="C62" s="81"/>
      <c r="D62" s="39"/>
      <c r="E62" s="82"/>
      <c r="F62" s="83"/>
      <c r="G62" s="84"/>
      <c r="H62" s="85"/>
      <c r="I62" s="72"/>
      <c r="J62" s="61"/>
    </row>
    <row r="63" spans="1:10" x14ac:dyDescent="0.25">
      <c r="C63" s="81"/>
      <c r="D63" s="39"/>
      <c r="E63" s="82"/>
      <c r="F63" s="83"/>
      <c r="G63" s="84"/>
      <c r="H63" s="85"/>
      <c r="I63" s="72"/>
      <c r="J63" s="61"/>
    </row>
    <row r="64" spans="1:10" x14ac:dyDescent="0.25">
      <c r="C64" s="81"/>
      <c r="D64" s="39"/>
      <c r="E64" s="73"/>
      <c r="F64" s="69"/>
      <c r="G64" s="70"/>
      <c r="H64" s="71"/>
      <c r="I64" s="72"/>
      <c r="J64" s="61"/>
    </row>
    <row r="65" spans="2:9" x14ac:dyDescent="0.25">
      <c r="C65" s="74" t="s">
        <v>201</v>
      </c>
      <c r="D65" s="39"/>
      <c r="E65" s="85"/>
      <c r="F65" s="86"/>
      <c r="G65" s="87"/>
      <c r="H65" s="88"/>
      <c r="I65" s="72"/>
    </row>
    <row r="66" spans="2:9" x14ac:dyDescent="0.25">
      <c r="C66" s="74"/>
      <c r="D66" s="39"/>
      <c r="E66" s="73"/>
      <c r="F66" s="69"/>
      <c r="G66" s="70"/>
      <c r="H66" s="89"/>
      <c r="I66" s="72"/>
    </row>
    <row r="67" spans="2:9" x14ac:dyDescent="0.25">
      <c r="B67" s="1" t="s">
        <v>202</v>
      </c>
      <c r="C67" s="90"/>
      <c r="D67" s="3"/>
      <c r="E67" s="91"/>
      <c r="F67" s="92"/>
      <c r="G67" s="70"/>
      <c r="H67" s="89"/>
      <c r="I67" s="72"/>
    </row>
    <row r="68" spans="2:9" x14ac:dyDescent="0.25">
      <c r="B68" s="2"/>
      <c r="C68" s="77"/>
      <c r="D68" s="19"/>
      <c r="E68" s="73"/>
      <c r="F68" s="195" t="s">
        <v>150</v>
      </c>
      <c r="G68" s="70"/>
      <c r="H68" s="89"/>
      <c r="I68" s="72"/>
    </row>
    <row r="69" spans="2:9" x14ac:dyDescent="0.25">
      <c r="B69" s="2"/>
      <c r="C69" s="193" t="s">
        <v>15</v>
      </c>
      <c r="D69" s="8" t="s">
        <v>76</v>
      </c>
      <c r="E69" s="194" t="s">
        <v>28</v>
      </c>
      <c r="F69" s="195" t="s">
        <v>134</v>
      </c>
      <c r="G69" s="70"/>
      <c r="H69" s="89"/>
      <c r="I69" s="72"/>
    </row>
    <row r="70" spans="2:9" x14ac:dyDescent="0.25">
      <c r="B70" s="2"/>
      <c r="C70" s="196">
        <v>1</v>
      </c>
      <c r="D70" s="17" t="s">
        <v>203</v>
      </c>
      <c r="E70" s="68">
        <v>12356577.390000001</v>
      </c>
      <c r="F70" s="69" t="s">
        <v>204</v>
      </c>
      <c r="G70" s="70"/>
      <c r="H70" s="89"/>
      <c r="I70" s="72"/>
    </row>
    <row r="71" spans="2:9" x14ac:dyDescent="0.25">
      <c r="B71" s="2"/>
      <c r="C71" s="196">
        <v>2</v>
      </c>
      <c r="D71" s="17" t="s">
        <v>153</v>
      </c>
      <c r="E71" s="203">
        <v>0.45500000000000002</v>
      </c>
      <c r="F71" s="69" t="s">
        <v>186</v>
      </c>
      <c r="G71" s="204">
        <v>2018</v>
      </c>
      <c r="H71" s="89"/>
      <c r="I71" s="72"/>
    </row>
    <row r="72" spans="2:9" x14ac:dyDescent="0.25">
      <c r="B72" s="2"/>
      <c r="C72" s="196">
        <v>3</v>
      </c>
      <c r="D72" s="17" t="s">
        <v>205</v>
      </c>
      <c r="E72" s="73">
        <f>E70*E71</f>
        <v>5622242.7124500005</v>
      </c>
      <c r="F72" s="69" t="s">
        <v>156</v>
      </c>
      <c r="G72" s="70"/>
      <c r="H72" s="89"/>
      <c r="I72" s="72"/>
    </row>
    <row r="73" spans="2:9" x14ac:dyDescent="0.25">
      <c r="B73" s="2"/>
      <c r="C73" s="196"/>
      <c r="D73" s="17"/>
      <c r="E73" s="94"/>
      <c r="F73" s="69"/>
      <c r="G73" s="70"/>
      <c r="H73" s="89"/>
      <c r="I73" s="72"/>
    </row>
    <row r="74" spans="2:9" x14ac:dyDescent="0.25">
      <c r="B74" s="2"/>
      <c r="C74" s="106">
        <v>4</v>
      </c>
      <c r="D74" s="9" t="s">
        <v>206</v>
      </c>
      <c r="E74" s="72">
        <f>E70</f>
        <v>12356577.390000001</v>
      </c>
      <c r="F74" s="9" t="s">
        <v>207</v>
      </c>
      <c r="G74" s="2"/>
      <c r="H74" s="89"/>
      <c r="I74" s="72"/>
    </row>
    <row r="75" spans="2:9" x14ac:dyDescent="0.25">
      <c r="B75" s="2"/>
      <c r="C75" s="196">
        <v>5</v>
      </c>
      <c r="D75" s="17" t="s">
        <v>208</v>
      </c>
      <c r="E75" s="202">
        <f>'Incentive Caps'!F10</f>
        <v>10439050</v>
      </c>
      <c r="F75" s="17" t="s">
        <v>209</v>
      </c>
      <c r="G75" s="3"/>
      <c r="H75" s="89"/>
      <c r="I75" s="72"/>
    </row>
    <row r="76" spans="2:9" x14ac:dyDescent="0.25">
      <c r="B76" s="2"/>
      <c r="C76" s="196">
        <v>6</v>
      </c>
      <c r="D76" s="17" t="s">
        <v>210</v>
      </c>
      <c r="E76" s="72">
        <f>IF(E74&lt;E75,E74,E75)</f>
        <v>10439050</v>
      </c>
      <c r="F76" s="17" t="s">
        <v>163</v>
      </c>
      <c r="G76" s="19"/>
      <c r="H76" s="89"/>
      <c r="I76" s="72"/>
    </row>
    <row r="77" spans="2:9" x14ac:dyDescent="0.25">
      <c r="B77" s="2"/>
      <c r="C77" s="93"/>
      <c r="D77" s="19"/>
      <c r="E77" s="94"/>
      <c r="F77" s="69"/>
      <c r="G77" s="70"/>
      <c r="H77" s="89"/>
      <c r="I77" s="72"/>
    </row>
    <row r="78" spans="2:9" ht="26.25" x14ac:dyDescent="0.25">
      <c r="B78" s="2"/>
      <c r="C78" s="96"/>
      <c r="D78" s="64" t="s">
        <v>164</v>
      </c>
      <c r="E78" s="64" t="s">
        <v>165</v>
      </c>
      <c r="F78" s="64" t="s">
        <v>166</v>
      </c>
      <c r="G78" s="64" t="s">
        <v>210</v>
      </c>
      <c r="H78" s="65" t="s">
        <v>211</v>
      </c>
      <c r="I78" s="64" t="s">
        <v>212</v>
      </c>
    </row>
    <row r="79" spans="2:9" x14ac:dyDescent="0.25">
      <c r="B79" s="2"/>
      <c r="C79" s="95"/>
      <c r="D79" s="19"/>
      <c r="E79" s="9" t="s">
        <v>196</v>
      </c>
      <c r="F79" s="17" t="s">
        <v>197</v>
      </c>
      <c r="G79" s="17" t="s">
        <v>213</v>
      </c>
      <c r="H79" s="66" t="s">
        <v>214</v>
      </c>
      <c r="I79" s="17" t="s">
        <v>215</v>
      </c>
    </row>
    <row r="80" spans="2:9" x14ac:dyDescent="0.25">
      <c r="B80" s="2"/>
      <c r="C80" s="196">
        <v>7</v>
      </c>
      <c r="D80" s="17" t="s">
        <v>41</v>
      </c>
      <c r="E80" s="68">
        <f>E74</f>
        <v>12356577.390000001</v>
      </c>
      <c r="F80" s="69">
        <v>1</v>
      </c>
      <c r="G80" s="70">
        <f>F80*$E$76</f>
        <v>10439050</v>
      </c>
      <c r="H80" s="71">
        <f>F80*E72</f>
        <v>5622242.7124500005</v>
      </c>
      <c r="I80" s="72">
        <f>G80-H80</f>
        <v>4816807.2875499995</v>
      </c>
    </row>
    <row r="81" spans="1:9" x14ac:dyDescent="0.25">
      <c r="C81" s="97"/>
      <c r="D81" s="39"/>
      <c r="E81" s="82"/>
      <c r="F81" s="86"/>
      <c r="G81" s="98"/>
      <c r="H81" s="99"/>
      <c r="I81" s="100"/>
    </row>
    <row r="83" spans="1:9" x14ac:dyDescent="0.25">
      <c r="A83" s="3" t="s">
        <v>216</v>
      </c>
      <c r="B83" s="19"/>
      <c r="C83" s="19"/>
      <c r="D83" s="19"/>
      <c r="E83" s="19"/>
      <c r="F83" s="19"/>
      <c r="G83" s="19"/>
    </row>
    <row r="84" spans="1:9" x14ac:dyDescent="0.25">
      <c r="A84" s="19"/>
      <c r="B84" s="3"/>
      <c r="C84" s="19"/>
      <c r="D84" s="19"/>
      <c r="E84" s="19"/>
      <c r="F84" s="19"/>
      <c r="G84" s="19"/>
    </row>
    <row r="85" spans="1:9" x14ac:dyDescent="0.25">
      <c r="A85" s="19"/>
      <c r="B85" s="3" t="s">
        <v>217</v>
      </c>
      <c r="C85" s="19"/>
      <c r="D85" s="19"/>
      <c r="E85" s="19"/>
      <c r="F85" s="19"/>
      <c r="G85" s="19"/>
    </row>
    <row r="86" spans="1:9" x14ac:dyDescent="0.25">
      <c r="A86" s="19"/>
      <c r="B86" s="3"/>
      <c r="C86" s="19"/>
      <c r="D86" s="19"/>
      <c r="E86" s="73"/>
      <c r="F86" s="195" t="s">
        <v>150</v>
      </c>
      <c r="G86" s="19"/>
    </row>
    <row r="87" spans="1:9" x14ac:dyDescent="0.25">
      <c r="A87" s="19"/>
      <c r="B87" s="3"/>
      <c r="C87" s="8" t="s">
        <v>15</v>
      </c>
      <c r="D87" s="8" t="s">
        <v>76</v>
      </c>
      <c r="E87" s="194" t="s">
        <v>28</v>
      </c>
      <c r="F87" s="195" t="s">
        <v>134</v>
      </c>
      <c r="G87" s="19"/>
    </row>
    <row r="88" spans="1:9" x14ac:dyDescent="0.25">
      <c r="A88" s="19"/>
      <c r="B88" s="3"/>
      <c r="C88" s="17">
        <v>1</v>
      </c>
      <c r="D88" s="17" t="s">
        <v>218</v>
      </c>
      <c r="E88" s="200">
        <v>13891574.1</v>
      </c>
      <c r="F88" s="17" t="s">
        <v>185</v>
      </c>
      <c r="G88" s="19"/>
    </row>
    <row r="89" spans="1:9" x14ac:dyDescent="0.25">
      <c r="A89" s="19"/>
      <c r="B89" s="3"/>
      <c r="C89" s="17">
        <v>2</v>
      </c>
      <c r="D89" s="17" t="s">
        <v>219</v>
      </c>
      <c r="E89" s="197">
        <v>0</v>
      </c>
      <c r="F89" s="17" t="s">
        <v>220</v>
      </c>
      <c r="G89" s="19"/>
    </row>
    <row r="90" spans="1:9" x14ac:dyDescent="0.25">
      <c r="A90" s="19"/>
      <c r="B90" s="3"/>
      <c r="C90" s="17">
        <v>3</v>
      </c>
      <c r="D90" s="17" t="s">
        <v>221</v>
      </c>
      <c r="E90" s="72">
        <f>IF(E88&lt;E89,E88,E89)</f>
        <v>0</v>
      </c>
      <c r="F90" s="17" t="s">
        <v>222</v>
      </c>
      <c r="G90" s="19"/>
    </row>
    <row r="91" spans="1:9" x14ac:dyDescent="0.25">
      <c r="A91" s="19"/>
      <c r="B91" s="3"/>
      <c r="C91" s="17"/>
      <c r="D91" s="19"/>
      <c r="E91" s="38"/>
      <c r="F91" s="19"/>
      <c r="G91" s="19"/>
    </row>
    <row r="92" spans="1:9" x14ac:dyDescent="0.25">
      <c r="A92" s="19"/>
      <c r="B92" s="3"/>
      <c r="C92" s="29" t="s">
        <v>223</v>
      </c>
      <c r="D92" s="19"/>
      <c r="E92" s="38"/>
      <c r="F92" s="19"/>
      <c r="G92" s="19"/>
    </row>
    <row r="93" spans="1:9" x14ac:dyDescent="0.25">
      <c r="A93" s="39"/>
      <c r="B93" s="101"/>
      <c r="C93" s="102"/>
      <c r="D93" s="39"/>
      <c r="E93" s="103"/>
      <c r="F93" s="39"/>
      <c r="G93" s="39"/>
    </row>
    <row r="94" spans="1:9" x14ac:dyDescent="0.25">
      <c r="A94" s="1" t="s">
        <v>224</v>
      </c>
      <c r="B94" s="1"/>
      <c r="C94" s="2"/>
      <c r="D94" s="2"/>
      <c r="E94" s="2"/>
      <c r="F94" s="2"/>
      <c r="G94" s="104"/>
      <c r="H94" s="105"/>
    </row>
    <row r="95" spans="1:9" x14ac:dyDescent="0.25">
      <c r="A95" s="1"/>
      <c r="B95" s="1"/>
      <c r="C95" s="2"/>
      <c r="D95" s="2"/>
      <c r="E95" s="2"/>
      <c r="F95" s="2"/>
      <c r="G95" s="104"/>
      <c r="H95" s="105"/>
    </row>
    <row r="96" spans="1:9" x14ac:dyDescent="0.25">
      <c r="A96" s="2"/>
      <c r="B96" s="1" t="s">
        <v>225</v>
      </c>
      <c r="C96" s="2"/>
      <c r="D96" s="2"/>
      <c r="E96" s="2"/>
      <c r="F96" s="2"/>
      <c r="G96" s="2"/>
    </row>
    <row r="97" spans="1:7" x14ac:dyDescent="0.25">
      <c r="A97" s="2"/>
      <c r="B97" s="1"/>
      <c r="C97" s="2"/>
      <c r="D97" s="2"/>
      <c r="E97" s="2"/>
      <c r="F97" s="2"/>
      <c r="G97" s="2"/>
    </row>
    <row r="98" spans="1:7" x14ac:dyDescent="0.25">
      <c r="A98" s="2"/>
      <c r="B98" s="1"/>
      <c r="C98" s="8" t="s">
        <v>15</v>
      </c>
      <c r="D98" s="8" t="s">
        <v>76</v>
      </c>
      <c r="E98" s="194" t="s">
        <v>28</v>
      </c>
      <c r="F98" s="33" t="s">
        <v>29</v>
      </c>
      <c r="G98" s="2"/>
    </row>
    <row r="99" spans="1:7" x14ac:dyDescent="0.25">
      <c r="A99" s="2"/>
      <c r="B99" s="1"/>
      <c r="C99" s="17">
        <v>1</v>
      </c>
      <c r="D99" s="9" t="s">
        <v>226</v>
      </c>
      <c r="E99" s="13">
        <f>E47</f>
        <v>10410666.9</v>
      </c>
      <c r="F99" s="147" t="s">
        <v>227</v>
      </c>
      <c r="G99" s="60"/>
    </row>
    <row r="100" spans="1:7" ht="29.45" customHeight="1" x14ac:dyDescent="0.25">
      <c r="A100" s="2"/>
      <c r="B100" s="1"/>
      <c r="C100" s="17">
        <v>2</v>
      </c>
      <c r="D100" s="9" t="s">
        <v>228</v>
      </c>
      <c r="E100" s="13">
        <f>-I61</f>
        <v>-2845568</v>
      </c>
      <c r="F100" s="198" t="s">
        <v>229</v>
      </c>
      <c r="G100" s="41"/>
    </row>
    <row r="101" spans="1:7" ht="29.45" customHeight="1" x14ac:dyDescent="0.25">
      <c r="A101" s="2"/>
      <c r="B101" s="1"/>
      <c r="C101" s="17">
        <v>3</v>
      </c>
      <c r="D101" s="9" t="s">
        <v>230</v>
      </c>
      <c r="E101" s="197">
        <f>E88</f>
        <v>13891574.1</v>
      </c>
      <c r="F101" s="198" t="s">
        <v>231</v>
      </c>
      <c r="G101" s="2"/>
    </row>
    <row r="102" spans="1:7" ht="17.45" customHeight="1" x14ac:dyDescent="0.25">
      <c r="A102" s="2"/>
      <c r="B102" s="1"/>
      <c r="C102" s="17">
        <v>4</v>
      </c>
      <c r="D102" s="9" t="s">
        <v>10</v>
      </c>
      <c r="E102" s="72">
        <f>SUM(E99:E101)</f>
        <v>21456673</v>
      </c>
      <c r="F102" s="107"/>
      <c r="G102" s="2"/>
    </row>
    <row r="103" spans="1:7" ht="17.45" customHeight="1" x14ac:dyDescent="0.25">
      <c r="A103" s="2"/>
      <c r="B103" s="1"/>
      <c r="C103" s="17"/>
      <c r="D103" s="2"/>
      <c r="E103" s="36"/>
      <c r="F103" s="107"/>
      <c r="G103" s="2"/>
    </row>
    <row r="104" spans="1:7" ht="16.350000000000001" customHeight="1" x14ac:dyDescent="0.25">
      <c r="A104" s="2"/>
      <c r="B104" s="1" t="s">
        <v>232</v>
      </c>
      <c r="C104" s="17"/>
      <c r="D104" s="2"/>
      <c r="E104" s="24"/>
      <c r="F104" s="107"/>
      <c r="G104" s="2"/>
    </row>
    <row r="105" spans="1:7" ht="16.350000000000001" customHeight="1" x14ac:dyDescent="0.25">
      <c r="A105" s="2"/>
      <c r="B105" s="1"/>
      <c r="C105" s="17"/>
      <c r="D105" s="2"/>
      <c r="E105" s="24"/>
      <c r="F105" s="107"/>
      <c r="G105" s="2"/>
    </row>
    <row r="106" spans="1:7" x14ac:dyDescent="0.25">
      <c r="A106" s="2"/>
      <c r="B106" s="1"/>
      <c r="C106" s="8" t="s">
        <v>15</v>
      </c>
      <c r="D106" s="8" t="s">
        <v>76</v>
      </c>
      <c r="E106" s="194" t="s">
        <v>28</v>
      </c>
      <c r="F106" s="33" t="s">
        <v>29</v>
      </c>
      <c r="G106" s="2"/>
    </row>
    <row r="107" spans="1:7" x14ac:dyDescent="0.25">
      <c r="A107" s="2"/>
      <c r="B107" s="1"/>
      <c r="C107" s="17">
        <v>1</v>
      </c>
      <c r="D107" s="9" t="s">
        <v>233</v>
      </c>
      <c r="E107" s="13">
        <f>E12</f>
        <v>67362957</v>
      </c>
      <c r="F107" s="9" t="s">
        <v>234</v>
      </c>
      <c r="G107" s="2"/>
    </row>
    <row r="108" spans="1:7" x14ac:dyDescent="0.25">
      <c r="A108" s="2"/>
      <c r="B108" s="1"/>
      <c r="C108" s="17">
        <v>2</v>
      </c>
      <c r="D108" s="9" t="s">
        <v>235</v>
      </c>
      <c r="E108" s="13">
        <f>E49</f>
        <v>4736853</v>
      </c>
      <c r="F108" s="9" t="s">
        <v>236</v>
      </c>
      <c r="G108" s="2"/>
    </row>
    <row r="109" spans="1:7" x14ac:dyDescent="0.25">
      <c r="A109" s="2"/>
      <c r="B109" s="1"/>
      <c r="C109" s="17">
        <v>3</v>
      </c>
      <c r="D109" s="9" t="s">
        <v>237</v>
      </c>
      <c r="E109" s="205">
        <f>E72</f>
        <v>5622242.7124500005</v>
      </c>
      <c r="F109" s="9" t="s">
        <v>238</v>
      </c>
      <c r="G109" s="2"/>
    </row>
    <row r="110" spans="1:7" x14ac:dyDescent="0.25">
      <c r="A110" s="2"/>
      <c r="B110" s="1"/>
      <c r="C110" s="17">
        <v>4</v>
      </c>
      <c r="D110" s="17" t="s">
        <v>10</v>
      </c>
      <c r="E110" s="72">
        <f>SUM(E107:E109)</f>
        <v>77722052.712449998</v>
      </c>
      <c r="F110" s="9"/>
      <c r="G110" s="2"/>
    </row>
    <row r="111" spans="1:7" x14ac:dyDescent="0.25">
      <c r="A111" s="2"/>
      <c r="B111" s="1"/>
      <c r="C111" s="17"/>
      <c r="D111" s="19"/>
      <c r="E111" s="38"/>
      <c r="F111" s="9"/>
      <c r="G111" s="2"/>
    </row>
    <row r="112" spans="1:7" x14ac:dyDescent="0.25">
      <c r="A112" s="2"/>
      <c r="B112" s="1" t="s">
        <v>239</v>
      </c>
      <c r="C112" s="2"/>
      <c r="D112" s="2"/>
      <c r="E112" s="2"/>
      <c r="F112" s="2"/>
      <c r="G112" s="2"/>
    </row>
    <row r="113" spans="1:9" x14ac:dyDescent="0.25">
      <c r="A113" s="2"/>
      <c r="B113" s="1"/>
      <c r="C113" s="2"/>
      <c r="D113" s="2"/>
      <c r="E113" s="2"/>
      <c r="F113" s="2"/>
      <c r="G113" s="2"/>
    </row>
    <row r="114" spans="1:9" x14ac:dyDescent="0.25">
      <c r="A114" s="2"/>
      <c r="B114" s="1"/>
      <c r="C114" s="8" t="s">
        <v>15</v>
      </c>
      <c r="D114" s="8" t="s">
        <v>76</v>
      </c>
      <c r="E114" s="194" t="s">
        <v>28</v>
      </c>
      <c r="F114" s="33" t="s">
        <v>29</v>
      </c>
      <c r="G114" s="2"/>
    </row>
    <row r="115" spans="1:9" ht="25.5" x14ac:dyDescent="0.25">
      <c r="A115" s="2"/>
      <c r="B115" s="1"/>
      <c r="C115" s="17">
        <v>1</v>
      </c>
      <c r="D115" s="9" t="s">
        <v>240</v>
      </c>
      <c r="E115" s="13">
        <f>-(G80-H80)</f>
        <v>-4816807.2875499995</v>
      </c>
      <c r="F115" s="107" t="s">
        <v>241</v>
      </c>
      <c r="G115" s="104"/>
    </row>
    <row r="116" spans="1:9" x14ac:dyDescent="0.25">
      <c r="A116" s="2"/>
      <c r="B116" s="1"/>
      <c r="C116" s="17">
        <v>2</v>
      </c>
      <c r="D116" s="9" t="s">
        <v>242</v>
      </c>
      <c r="E116" s="205">
        <f>E70</f>
        <v>12356577.390000001</v>
      </c>
      <c r="F116" s="107" t="s">
        <v>207</v>
      </c>
      <c r="G116" s="60"/>
    </row>
    <row r="117" spans="1:9" x14ac:dyDescent="0.25">
      <c r="A117" s="2"/>
      <c r="B117" s="1"/>
      <c r="C117" s="17">
        <v>3</v>
      </c>
      <c r="D117" s="9" t="s">
        <v>10</v>
      </c>
      <c r="E117" s="13">
        <f>SUM(E115:E116)</f>
        <v>7539770.1024500011</v>
      </c>
      <c r="F117" s="107"/>
      <c r="G117" s="60"/>
    </row>
    <row r="118" spans="1:9" x14ac:dyDescent="0.25">
      <c r="B118" s="62"/>
      <c r="C118" s="108"/>
      <c r="E118" s="32"/>
      <c r="F118" s="109"/>
      <c r="G118" s="61"/>
    </row>
    <row r="119" spans="1:9" x14ac:dyDescent="0.25">
      <c r="A119" s="1" t="s">
        <v>243</v>
      </c>
      <c r="B119" s="1"/>
      <c r="C119" s="2"/>
      <c r="D119" s="2"/>
      <c r="E119" s="2"/>
      <c r="F119" s="2"/>
      <c r="G119" s="2"/>
      <c r="H119" s="2"/>
      <c r="I119" s="2"/>
    </row>
    <row r="120" spans="1:9" x14ac:dyDescent="0.25">
      <c r="A120" s="2"/>
      <c r="B120" s="1" t="s">
        <v>244</v>
      </c>
      <c r="C120" s="1"/>
      <c r="D120" s="2"/>
      <c r="E120" s="2"/>
      <c r="F120" s="2"/>
      <c r="G120" s="2"/>
      <c r="H120" s="2"/>
      <c r="I120" s="2"/>
    </row>
    <row r="121" spans="1:9" x14ac:dyDescent="0.25">
      <c r="A121" s="2"/>
      <c r="B121" s="2"/>
      <c r="C121" s="54" t="s">
        <v>132</v>
      </c>
      <c r="D121" s="2"/>
      <c r="E121" s="2"/>
      <c r="F121" s="2"/>
      <c r="G121" s="2"/>
      <c r="H121" s="2"/>
      <c r="I121" s="2"/>
    </row>
    <row r="122" spans="1:9" x14ac:dyDescent="0.25">
      <c r="A122" s="2"/>
      <c r="B122" s="2"/>
      <c r="C122" s="2"/>
      <c r="D122" s="2"/>
      <c r="E122" s="4" t="s">
        <v>5</v>
      </c>
      <c r="F122" s="4"/>
      <c r="G122" s="4" t="s">
        <v>7</v>
      </c>
      <c r="H122" s="4"/>
      <c r="I122" s="2"/>
    </row>
    <row r="123" spans="1:9" x14ac:dyDescent="0.25">
      <c r="A123" s="2"/>
      <c r="B123" s="2"/>
      <c r="C123" s="2"/>
      <c r="D123" s="2"/>
      <c r="E123" s="5" t="s">
        <v>9</v>
      </c>
      <c r="F123" s="4"/>
      <c r="G123" s="4"/>
      <c r="H123" s="4"/>
      <c r="I123" s="2"/>
    </row>
    <row r="124" spans="1:9" x14ac:dyDescent="0.25">
      <c r="A124" s="2"/>
      <c r="B124" s="2"/>
      <c r="C124" s="2"/>
      <c r="D124" s="2"/>
      <c r="E124" s="5" t="s">
        <v>11</v>
      </c>
      <c r="F124" s="2"/>
      <c r="G124" s="2"/>
      <c r="H124" s="2"/>
      <c r="I124" s="2"/>
    </row>
    <row r="125" spans="1:9" x14ac:dyDescent="0.25">
      <c r="A125" s="2"/>
      <c r="B125" s="2"/>
      <c r="C125" s="2"/>
      <c r="D125" s="2"/>
      <c r="E125" s="5" t="s">
        <v>13</v>
      </c>
      <c r="F125" s="5"/>
      <c r="G125" s="110"/>
      <c r="H125" s="5"/>
      <c r="I125" s="2"/>
    </row>
    <row r="126" spans="1:9" x14ac:dyDescent="0.25">
      <c r="A126" s="2"/>
      <c r="B126" s="2"/>
      <c r="C126" s="8" t="s">
        <v>15</v>
      </c>
      <c r="D126" s="8" t="s">
        <v>16</v>
      </c>
      <c r="E126" s="8" t="s">
        <v>18</v>
      </c>
      <c r="F126" s="33" t="s">
        <v>29</v>
      </c>
      <c r="G126" s="8" t="s">
        <v>20</v>
      </c>
      <c r="H126" s="33" t="s">
        <v>29</v>
      </c>
      <c r="I126" s="2"/>
    </row>
    <row r="127" spans="1:9" x14ac:dyDescent="0.25">
      <c r="A127" s="2"/>
      <c r="B127" s="2"/>
      <c r="C127" s="5">
        <v>24</v>
      </c>
      <c r="D127" s="9">
        <v>920</v>
      </c>
      <c r="E127" s="28">
        <f>E102</f>
        <v>21456673</v>
      </c>
      <c r="F127" s="111" t="s">
        <v>245</v>
      </c>
      <c r="G127" s="24">
        <f>J152</f>
        <v>0</v>
      </c>
      <c r="H127" s="59" t="s">
        <v>246</v>
      </c>
      <c r="I127" s="2"/>
    </row>
    <row r="128" spans="1:9" x14ac:dyDescent="0.25">
      <c r="A128" s="2"/>
      <c r="B128" s="2"/>
      <c r="C128" s="5">
        <f>C127+1</f>
        <v>25</v>
      </c>
      <c r="D128" s="9">
        <v>921</v>
      </c>
      <c r="E128" s="28"/>
      <c r="F128" s="111"/>
      <c r="G128" s="12"/>
      <c r="H128" s="59"/>
      <c r="I128" s="2"/>
    </row>
    <row r="129" spans="1:9" x14ac:dyDescent="0.25">
      <c r="A129" s="2"/>
      <c r="B129" s="2"/>
      <c r="C129" s="5">
        <f t="shared" ref="C129:C140" si="0">C128+1</f>
        <v>26</v>
      </c>
      <c r="D129" s="9">
        <v>922</v>
      </c>
      <c r="E129" s="28">
        <f>-(E108+E109)</f>
        <v>-10359095.712450001</v>
      </c>
      <c r="F129" s="59" t="s">
        <v>247</v>
      </c>
      <c r="G129" s="11">
        <f>-E12</f>
        <v>-67362957</v>
      </c>
      <c r="H129" s="59" t="s">
        <v>248</v>
      </c>
      <c r="I129" s="2"/>
    </row>
    <row r="130" spans="1:9" x14ac:dyDescent="0.25">
      <c r="A130" s="2"/>
      <c r="B130" s="2"/>
      <c r="C130" s="5">
        <f t="shared" si="0"/>
        <v>27</v>
      </c>
      <c r="D130" s="9">
        <v>923</v>
      </c>
      <c r="E130" s="28"/>
      <c r="F130" s="111"/>
      <c r="G130" s="12"/>
      <c r="H130" s="59"/>
      <c r="I130" s="2"/>
    </row>
    <row r="131" spans="1:9" x14ac:dyDescent="0.25">
      <c r="A131" s="2"/>
      <c r="B131" s="2"/>
      <c r="C131" s="5">
        <f t="shared" si="0"/>
        <v>28</v>
      </c>
      <c r="D131" s="9">
        <v>924</v>
      </c>
      <c r="E131" s="28"/>
      <c r="F131" s="111"/>
      <c r="G131" s="12"/>
      <c r="H131" s="59"/>
      <c r="I131" s="2"/>
    </row>
    <row r="132" spans="1:9" x14ac:dyDescent="0.25">
      <c r="A132" s="2"/>
      <c r="B132" s="2"/>
      <c r="C132" s="5">
        <f t="shared" si="0"/>
        <v>29</v>
      </c>
      <c r="D132" s="9">
        <v>925</v>
      </c>
      <c r="E132" s="28"/>
      <c r="F132" s="111"/>
      <c r="G132" s="12"/>
      <c r="H132" s="59"/>
      <c r="I132" s="2"/>
    </row>
    <row r="133" spans="1:9" x14ac:dyDescent="0.25">
      <c r="A133" s="2"/>
      <c r="B133" s="2"/>
      <c r="C133" s="5">
        <f t="shared" si="0"/>
        <v>30</v>
      </c>
      <c r="D133" s="9">
        <v>926</v>
      </c>
      <c r="E133" s="28">
        <f>E117</f>
        <v>7539770.1024500011</v>
      </c>
      <c r="F133" s="59" t="s">
        <v>249</v>
      </c>
      <c r="G133" s="12"/>
      <c r="H133" s="59"/>
      <c r="I133" s="41"/>
    </row>
    <row r="134" spans="1:9" x14ac:dyDescent="0.25">
      <c r="A134" s="2"/>
      <c r="B134" s="2"/>
      <c r="C134" s="5">
        <f t="shared" si="0"/>
        <v>31</v>
      </c>
      <c r="D134" s="9">
        <v>927</v>
      </c>
      <c r="E134" s="38"/>
      <c r="F134" s="59" t="s">
        <v>246</v>
      </c>
      <c r="G134" s="24"/>
      <c r="H134" s="59" t="s">
        <v>246</v>
      </c>
      <c r="I134" s="2"/>
    </row>
    <row r="135" spans="1:9" x14ac:dyDescent="0.25">
      <c r="A135" s="2"/>
      <c r="B135" s="2"/>
      <c r="C135" s="5">
        <f t="shared" si="0"/>
        <v>32</v>
      </c>
      <c r="D135" s="9">
        <v>928</v>
      </c>
      <c r="E135" s="11"/>
      <c r="F135" s="111"/>
      <c r="G135" s="12"/>
      <c r="H135" s="59"/>
      <c r="I135" s="2"/>
    </row>
    <row r="136" spans="1:9" x14ac:dyDescent="0.25">
      <c r="A136" s="2"/>
      <c r="B136" s="2"/>
      <c r="C136" s="5">
        <f t="shared" si="0"/>
        <v>33</v>
      </c>
      <c r="D136" s="9">
        <v>929</v>
      </c>
      <c r="E136" s="11"/>
      <c r="F136" s="111"/>
      <c r="G136" s="12"/>
      <c r="H136" s="111"/>
      <c r="I136" s="2"/>
    </row>
    <row r="137" spans="1:9" x14ac:dyDescent="0.25">
      <c r="A137" s="2"/>
      <c r="B137" s="2"/>
      <c r="C137" s="5">
        <f t="shared" si="0"/>
        <v>34</v>
      </c>
      <c r="D137" s="9">
        <v>930.1</v>
      </c>
      <c r="E137" s="11"/>
      <c r="F137" s="111"/>
      <c r="G137" s="12"/>
      <c r="H137" s="111"/>
      <c r="I137" s="2"/>
    </row>
    <row r="138" spans="1:9" x14ac:dyDescent="0.25">
      <c r="A138" s="2"/>
      <c r="B138" s="2"/>
      <c r="C138" s="5">
        <f t="shared" si="0"/>
        <v>35</v>
      </c>
      <c r="D138" s="9">
        <v>930.2</v>
      </c>
      <c r="E138" s="11"/>
      <c r="F138" s="111"/>
      <c r="G138" s="12"/>
      <c r="H138" s="111"/>
      <c r="I138" s="2"/>
    </row>
    <row r="139" spans="1:9" x14ac:dyDescent="0.25">
      <c r="A139" s="2"/>
      <c r="B139" s="2"/>
      <c r="C139" s="5">
        <f t="shared" si="0"/>
        <v>36</v>
      </c>
      <c r="D139" s="9">
        <v>931</v>
      </c>
      <c r="E139" s="11"/>
      <c r="F139" s="111"/>
      <c r="G139" s="12"/>
      <c r="H139" s="111"/>
      <c r="I139" s="2"/>
    </row>
    <row r="140" spans="1:9" x14ac:dyDescent="0.25">
      <c r="A140" s="2"/>
      <c r="B140" s="2"/>
      <c r="C140" s="5">
        <f t="shared" si="0"/>
        <v>37</v>
      </c>
      <c r="D140" s="9">
        <v>935</v>
      </c>
      <c r="E140" s="11"/>
      <c r="F140" s="111"/>
      <c r="G140" s="12"/>
      <c r="H140" s="111"/>
      <c r="I140" s="2"/>
    </row>
    <row r="141" spans="1:9" x14ac:dyDescent="0.25">
      <c r="A141" s="2"/>
      <c r="B141" s="2"/>
      <c r="C141" s="2"/>
      <c r="D141" s="2"/>
      <c r="E141" s="2"/>
      <c r="F141" s="2"/>
      <c r="G141" s="2"/>
      <c r="H141" s="2"/>
      <c r="I141" s="2"/>
    </row>
  </sheetData>
  <pageMargins left="0.7" right="0.7" top="1.0645833333333301" bottom="0.75" header="0.3" footer="0.3"/>
  <pageSetup scale="53" orientation="landscape" cellComments="asDisplayed" r:id="rId1"/>
  <headerFooter>
    <oddHeader>&amp;RTO2021 Draft Annual Update
Attachment 4
WP - Schedule 20 - A and G   
Page &amp;P of &amp;N</oddHeader>
  </headerFooter>
  <rowBreaks count="2" manualBreakCount="2">
    <brk id="41" max="8" man="1"/>
    <brk id="8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869FA-19FD-4156-BB3B-314DD814EC1D}">
  <dimension ref="A3:H13"/>
  <sheetViews>
    <sheetView zoomScaleNormal="100" workbookViewId="0">
      <selection activeCell="G32" sqref="G32"/>
    </sheetView>
  </sheetViews>
  <sheetFormatPr defaultColWidth="8.7109375" defaultRowHeight="15" x14ac:dyDescent="0.25"/>
  <cols>
    <col min="1" max="2" width="8.7109375" style="112"/>
    <col min="3" max="3" width="19" style="112" customWidth="1"/>
    <col min="4" max="4" width="14.140625" style="112" customWidth="1"/>
    <col min="5" max="5" width="16.85546875" style="112" customWidth="1"/>
    <col min="6" max="6" width="17.85546875" style="112" customWidth="1"/>
    <col min="7" max="7" width="17" style="112" customWidth="1"/>
    <col min="8" max="16384" width="8.7109375" style="112"/>
  </cols>
  <sheetData>
    <row r="3" spans="1:8" x14ac:dyDescent="0.25">
      <c r="A3" s="208" t="s">
        <v>250</v>
      </c>
      <c r="B3" s="208"/>
      <c r="C3" s="208"/>
      <c r="D3" s="208"/>
      <c r="E3" s="208"/>
      <c r="F3" s="208"/>
      <c r="G3" s="208"/>
    </row>
    <row r="4" spans="1:8" x14ac:dyDescent="0.25">
      <c r="A4" s="113"/>
      <c r="B4" s="114" t="s">
        <v>251</v>
      </c>
      <c r="C4" s="115" t="s">
        <v>196</v>
      </c>
      <c r="D4" s="115" t="s">
        <v>197</v>
      </c>
      <c r="E4" s="115" t="s">
        <v>252</v>
      </c>
      <c r="F4" s="115" t="s">
        <v>339</v>
      </c>
      <c r="G4" s="115" t="s">
        <v>253</v>
      </c>
    </row>
    <row r="5" spans="1:8" x14ac:dyDescent="0.25">
      <c r="A5" s="113"/>
      <c r="B5" s="116"/>
      <c r="C5" s="117"/>
      <c r="D5" s="117"/>
      <c r="E5" s="117"/>
      <c r="F5" s="117"/>
      <c r="G5" s="117"/>
    </row>
    <row r="6" spans="1:8" ht="26.25" x14ac:dyDescent="0.25">
      <c r="A6" s="116"/>
      <c r="B6" s="118" t="s">
        <v>254</v>
      </c>
      <c r="C6" s="119" t="s">
        <v>255</v>
      </c>
      <c r="D6" s="119" t="s">
        <v>256</v>
      </c>
      <c r="E6" s="119" t="s">
        <v>257</v>
      </c>
      <c r="F6" s="119" t="s">
        <v>258</v>
      </c>
      <c r="G6" s="119" t="s">
        <v>259</v>
      </c>
    </row>
    <row r="7" spans="1:8" x14ac:dyDescent="0.25">
      <c r="A7" s="120" t="s">
        <v>15</v>
      </c>
      <c r="B7" s="121"/>
      <c r="C7" s="121"/>
      <c r="D7" s="122"/>
      <c r="E7" s="116"/>
      <c r="F7" s="116"/>
      <c r="G7" s="116"/>
    </row>
    <row r="8" spans="1:8" x14ac:dyDescent="0.25">
      <c r="A8" s="123">
        <v>1</v>
      </c>
      <c r="B8" s="121" t="s">
        <v>20</v>
      </c>
      <c r="C8" s="124">
        <v>76500000</v>
      </c>
      <c r="D8" s="125">
        <v>0.03</v>
      </c>
      <c r="E8" s="126">
        <v>1</v>
      </c>
      <c r="F8" s="127">
        <f>C8*(1+D8)^E8</f>
        <v>78795000</v>
      </c>
      <c r="G8" s="128">
        <v>167878519.24919701</v>
      </c>
    </row>
    <row r="9" spans="1:8" x14ac:dyDescent="0.25">
      <c r="A9" s="123">
        <v>2</v>
      </c>
      <c r="B9" s="121" t="s">
        <v>260</v>
      </c>
      <c r="C9" s="129">
        <v>14549000</v>
      </c>
      <c r="D9" s="125">
        <v>0.03</v>
      </c>
      <c r="E9" s="126">
        <v>1</v>
      </c>
      <c r="F9" s="127">
        <f>C9*(1+D9)^E9</f>
        <v>14985470</v>
      </c>
      <c r="G9" s="128">
        <v>7582421</v>
      </c>
      <c r="H9" s="130"/>
    </row>
    <row r="10" spans="1:8" x14ac:dyDescent="0.25">
      <c r="A10" s="123">
        <v>3</v>
      </c>
      <c r="B10" s="121" t="s">
        <v>261</v>
      </c>
      <c r="C10" s="131">
        <v>10135000</v>
      </c>
      <c r="D10" s="125">
        <v>0.03</v>
      </c>
      <c r="E10" s="126">
        <v>1</v>
      </c>
      <c r="F10" s="127">
        <f>C10*(1+D10)^E10</f>
        <v>10439050</v>
      </c>
      <c r="G10" s="128">
        <v>12356577.390000001</v>
      </c>
    </row>
    <row r="11" spans="1:8" x14ac:dyDescent="0.25">
      <c r="A11" s="123"/>
      <c r="B11" s="132"/>
      <c r="C11" s="133"/>
      <c r="D11" s="134"/>
      <c r="E11" s="116"/>
      <c r="F11" s="116"/>
      <c r="G11" s="116"/>
    </row>
    <row r="12" spans="1:8" x14ac:dyDescent="0.25">
      <c r="A12" s="130"/>
    </row>
    <row r="13" spans="1:8" x14ac:dyDescent="0.25">
      <c r="A13" s="135"/>
    </row>
  </sheetData>
  <mergeCells count="1">
    <mergeCell ref="A3:G3"/>
  </mergeCells>
  <pageMargins left="0.7" right="0.7" top="0.75" bottom="0.75" header="0.3" footer="0.3"/>
  <pageSetup scale="88" orientation="portrait" verticalDpi="1200" r:id="rId1"/>
  <headerFooter>
    <oddHeader>&amp;RTO2021 Draft Annual Update
Attachment 4
WP - Schedule 20 - A and G   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93F1F-246D-47BC-A381-D7DE46FF3479}">
  <dimension ref="A1:I59"/>
  <sheetViews>
    <sheetView zoomScale="80" zoomScaleNormal="80" zoomScaleSheetLayoutView="100" workbookViewId="0">
      <selection activeCell="B29" sqref="B29"/>
    </sheetView>
  </sheetViews>
  <sheetFormatPr defaultColWidth="9.140625" defaultRowHeight="15" x14ac:dyDescent="0.25"/>
  <cols>
    <col min="1" max="1" width="10.5703125" customWidth="1"/>
    <col min="2" max="2" width="15" customWidth="1"/>
    <col min="3" max="3" width="42" customWidth="1"/>
    <col min="4" max="4" width="84.5703125" customWidth="1"/>
    <col min="5" max="5" width="12.42578125" customWidth="1"/>
    <col min="6" max="6" width="12.140625" customWidth="1"/>
  </cols>
  <sheetData>
    <row r="1" spans="1:6" x14ac:dyDescent="0.25">
      <c r="A1" s="1" t="s">
        <v>262</v>
      </c>
      <c r="B1" s="2"/>
      <c r="C1" s="2"/>
      <c r="D1" s="2"/>
      <c r="E1" s="2"/>
    </row>
    <row r="2" spans="1:6" x14ac:dyDescent="0.25">
      <c r="A2" s="59" t="s">
        <v>263</v>
      </c>
      <c r="B2" s="2"/>
      <c r="C2" s="2"/>
      <c r="D2" s="2"/>
      <c r="E2" s="2"/>
    </row>
    <row r="3" spans="1:6" x14ac:dyDescent="0.25">
      <c r="A3" s="2"/>
      <c r="B3" s="2"/>
      <c r="C3" s="2"/>
      <c r="D3" s="24"/>
      <c r="E3" s="2"/>
    </row>
    <row r="4" spans="1:6" x14ac:dyDescent="0.25">
      <c r="A4" s="33" t="s">
        <v>264</v>
      </c>
      <c r="B4" s="33" t="s">
        <v>28</v>
      </c>
      <c r="C4" s="7" t="s">
        <v>265</v>
      </c>
      <c r="D4" s="7" t="s">
        <v>266</v>
      </c>
      <c r="E4" s="2"/>
    </row>
    <row r="5" spans="1:6" ht="32.1" customHeight="1" x14ac:dyDescent="0.25">
      <c r="A5" s="67">
        <v>920</v>
      </c>
      <c r="B5" s="136">
        <v>88280.947656414806</v>
      </c>
      <c r="C5" s="77" t="s">
        <v>267</v>
      </c>
      <c r="D5" s="137" t="s">
        <v>268</v>
      </c>
      <c r="E5" s="2"/>
    </row>
    <row r="6" spans="1:6" ht="25.5" x14ac:dyDescent="0.25">
      <c r="A6" s="67">
        <v>920</v>
      </c>
      <c r="B6" s="136">
        <v>870922.20912041818</v>
      </c>
      <c r="C6" s="77" t="s">
        <v>269</v>
      </c>
      <c r="D6" s="137" t="s">
        <v>268</v>
      </c>
      <c r="E6" s="2"/>
    </row>
    <row r="7" spans="1:6" ht="25.5" x14ac:dyDescent="0.25">
      <c r="A7" s="67">
        <v>920</v>
      </c>
      <c r="B7" s="136">
        <v>287899.27466648311</v>
      </c>
      <c r="C7" s="77" t="s">
        <v>270</v>
      </c>
      <c r="D7" s="137" t="s">
        <v>268</v>
      </c>
      <c r="E7" s="2"/>
    </row>
    <row r="8" spans="1:6" ht="25.5" x14ac:dyDescent="0.25">
      <c r="A8" s="67">
        <v>920</v>
      </c>
      <c r="B8" s="136">
        <v>14141.291931585352</v>
      </c>
      <c r="C8" s="77" t="s">
        <v>271</v>
      </c>
      <c r="D8" s="137" t="s">
        <v>268</v>
      </c>
      <c r="E8" s="2"/>
    </row>
    <row r="9" spans="1:6" x14ac:dyDescent="0.25">
      <c r="A9" s="67">
        <v>920</v>
      </c>
      <c r="B9" s="136">
        <v>25203.241172898383</v>
      </c>
      <c r="C9" s="77" t="s">
        <v>272</v>
      </c>
      <c r="D9" s="138" t="s">
        <v>273</v>
      </c>
      <c r="E9" s="2"/>
    </row>
    <row r="10" spans="1:6" x14ac:dyDescent="0.25">
      <c r="A10" s="67">
        <v>920</v>
      </c>
      <c r="B10" s="136">
        <v>3224.5507115033656</v>
      </c>
      <c r="C10" s="77" t="s">
        <v>274</v>
      </c>
      <c r="D10" s="137" t="s">
        <v>275</v>
      </c>
      <c r="E10" s="41"/>
    </row>
    <row r="11" spans="1:6" x14ac:dyDescent="0.25">
      <c r="A11" s="67">
        <v>920</v>
      </c>
      <c r="B11" s="139">
        <v>-6.690000000000019</v>
      </c>
      <c r="C11" s="77" t="s">
        <v>276</v>
      </c>
      <c r="D11" s="137" t="s">
        <v>277</v>
      </c>
      <c r="E11" s="41"/>
    </row>
    <row r="12" spans="1:6" x14ac:dyDescent="0.25">
      <c r="A12" s="140" t="s">
        <v>278</v>
      </c>
      <c r="B12" s="24">
        <f>SUM(B5:B11)</f>
        <v>1289664.8252593032</v>
      </c>
      <c r="C12" s="59"/>
      <c r="D12" s="2"/>
      <c r="E12" s="2"/>
    </row>
    <row r="13" spans="1:6" x14ac:dyDescent="0.25">
      <c r="A13" s="140"/>
      <c r="B13" s="24"/>
      <c r="C13" s="59"/>
      <c r="D13" s="24"/>
      <c r="E13" s="2"/>
    </row>
    <row r="14" spans="1:6" x14ac:dyDescent="0.25">
      <c r="A14" s="33" t="s">
        <v>264</v>
      </c>
      <c r="B14" s="33" t="s">
        <v>28</v>
      </c>
      <c r="C14" s="7" t="s">
        <v>265</v>
      </c>
      <c r="D14" s="7" t="s">
        <v>266</v>
      </c>
      <c r="E14" s="2"/>
    </row>
    <row r="15" spans="1:6" x14ac:dyDescent="0.25">
      <c r="A15" s="67">
        <v>921</v>
      </c>
      <c r="B15" s="136">
        <v>3241.7092884966346</v>
      </c>
      <c r="C15" s="77" t="s">
        <v>274</v>
      </c>
      <c r="D15" s="137" t="s">
        <v>275</v>
      </c>
      <c r="E15" s="2"/>
      <c r="F15" s="141"/>
    </row>
    <row r="16" spans="1:6" ht="29.45" customHeight="1" x14ac:dyDescent="0.25">
      <c r="A16" s="67">
        <v>921</v>
      </c>
      <c r="B16" s="136">
        <v>53710.462343585197</v>
      </c>
      <c r="C16" s="77" t="s">
        <v>267</v>
      </c>
      <c r="D16" s="137" t="s">
        <v>268</v>
      </c>
      <c r="E16" s="2"/>
    </row>
    <row r="17" spans="1:5" ht="29.1" customHeight="1" x14ac:dyDescent="0.25">
      <c r="A17" s="67">
        <v>921</v>
      </c>
      <c r="B17" s="136">
        <v>122331.29533351696</v>
      </c>
      <c r="C17" s="77" t="s">
        <v>270</v>
      </c>
      <c r="D17" s="137" t="s">
        <v>268</v>
      </c>
      <c r="E17" s="2"/>
    </row>
    <row r="18" spans="1:5" ht="29.1" customHeight="1" x14ac:dyDescent="0.25">
      <c r="A18" s="67">
        <v>921</v>
      </c>
      <c r="B18" s="136">
        <v>2065005.0008795809</v>
      </c>
      <c r="C18" s="77" t="s">
        <v>269</v>
      </c>
      <c r="D18" s="137" t="s">
        <v>268</v>
      </c>
      <c r="E18" s="2"/>
    </row>
    <row r="19" spans="1:5" ht="27.95" customHeight="1" x14ac:dyDescent="0.25">
      <c r="A19" s="67">
        <v>921</v>
      </c>
      <c r="B19" s="136">
        <v>1093.0780684146469</v>
      </c>
      <c r="C19" s="77" t="s">
        <v>271</v>
      </c>
      <c r="D19" s="137" t="s">
        <v>268</v>
      </c>
      <c r="E19" s="2"/>
    </row>
    <row r="20" spans="1:5" x14ac:dyDescent="0.25">
      <c r="A20" s="67">
        <v>921</v>
      </c>
      <c r="B20" s="139">
        <v>106585.53882710158</v>
      </c>
      <c r="C20" s="77" t="s">
        <v>272</v>
      </c>
      <c r="D20" s="138" t="s">
        <v>273</v>
      </c>
      <c r="E20" s="2"/>
    </row>
    <row r="21" spans="1:5" x14ac:dyDescent="0.25">
      <c r="A21" s="142" t="s">
        <v>279</v>
      </c>
      <c r="B21" s="38">
        <f>SUM(B15:B20)</f>
        <v>2351967.084740696</v>
      </c>
      <c r="C21" s="22"/>
      <c r="D21" s="143"/>
      <c r="E21" s="2"/>
    </row>
    <row r="22" spans="1:5" x14ac:dyDescent="0.25">
      <c r="A22" s="140"/>
      <c r="B22" s="24"/>
      <c r="C22" s="59"/>
      <c r="D22" s="144"/>
      <c r="E22" s="2"/>
    </row>
    <row r="23" spans="1:5" x14ac:dyDescent="0.25">
      <c r="A23" s="33" t="s">
        <v>264</v>
      </c>
      <c r="B23" s="33" t="s">
        <v>28</v>
      </c>
      <c r="C23" s="7" t="s">
        <v>265</v>
      </c>
      <c r="D23" s="7" t="s">
        <v>266</v>
      </c>
      <c r="E23" s="2"/>
    </row>
    <row r="24" spans="1:5" x14ac:dyDescent="0.25">
      <c r="A24" s="67">
        <v>923</v>
      </c>
      <c r="B24" s="136">
        <v>5415436.0266666701</v>
      </c>
      <c r="C24" s="145" t="s">
        <v>280</v>
      </c>
      <c r="D24" s="146" t="s">
        <v>281</v>
      </c>
      <c r="E24" s="2"/>
    </row>
    <row r="25" spans="1:5" x14ac:dyDescent="0.25">
      <c r="A25" s="67">
        <v>923</v>
      </c>
      <c r="B25" s="139">
        <v>880510.65</v>
      </c>
      <c r="C25" s="145" t="s">
        <v>282</v>
      </c>
      <c r="D25" s="146" t="s">
        <v>283</v>
      </c>
      <c r="E25" s="2"/>
    </row>
    <row r="26" spans="1:5" x14ac:dyDescent="0.25">
      <c r="A26" s="142" t="s">
        <v>284</v>
      </c>
      <c r="B26" s="38">
        <f>SUM(B24:B25)</f>
        <v>6295946.6766666705</v>
      </c>
      <c r="C26" s="59"/>
      <c r="D26" s="2"/>
      <c r="E26" s="2"/>
    </row>
    <row r="27" spans="1:5" x14ac:dyDescent="0.25">
      <c r="A27" s="140"/>
      <c r="B27" s="24"/>
      <c r="C27" s="59"/>
      <c r="D27" s="2"/>
      <c r="E27" s="2"/>
    </row>
    <row r="28" spans="1:5" x14ac:dyDescent="0.25">
      <c r="A28" s="33" t="s">
        <v>264</v>
      </c>
      <c r="B28" s="33" t="s">
        <v>28</v>
      </c>
      <c r="C28" s="7" t="s">
        <v>265</v>
      </c>
      <c r="D28" s="7" t="s">
        <v>266</v>
      </c>
      <c r="E28" s="2"/>
    </row>
    <row r="29" spans="1:5" x14ac:dyDescent="0.25">
      <c r="A29" s="147">
        <v>925</v>
      </c>
      <c r="B29" s="139">
        <v>151960429.58000001</v>
      </c>
      <c r="C29" s="145" t="s">
        <v>285</v>
      </c>
      <c r="D29" s="146" t="s">
        <v>286</v>
      </c>
      <c r="E29" s="2"/>
    </row>
    <row r="30" spans="1:5" x14ac:dyDescent="0.25">
      <c r="A30" s="140" t="s">
        <v>287</v>
      </c>
      <c r="B30" s="24">
        <f>SUM(B29:B29)</f>
        <v>151960429.58000001</v>
      </c>
      <c r="C30" s="59"/>
      <c r="D30" s="2"/>
      <c r="E30" s="2"/>
    </row>
    <row r="31" spans="1:5" x14ac:dyDescent="0.25">
      <c r="A31" s="140"/>
      <c r="B31" s="24"/>
      <c r="C31" s="59"/>
      <c r="D31" s="24"/>
      <c r="E31" s="2"/>
    </row>
    <row r="32" spans="1:5" x14ac:dyDescent="0.25">
      <c r="A32" s="33" t="s">
        <v>264</v>
      </c>
      <c r="B32" s="33" t="s">
        <v>28</v>
      </c>
      <c r="C32" s="7" t="s">
        <v>265</v>
      </c>
      <c r="D32" s="7" t="s">
        <v>266</v>
      </c>
      <c r="E32" s="2"/>
    </row>
    <row r="33" spans="1:9" ht="27" customHeight="1" x14ac:dyDescent="0.25">
      <c r="A33" s="67">
        <v>926</v>
      </c>
      <c r="B33" s="136">
        <v>217522.17460503447</v>
      </c>
      <c r="C33" s="145" t="s">
        <v>288</v>
      </c>
      <c r="D33" s="148" t="s">
        <v>289</v>
      </c>
      <c r="E33" s="104"/>
      <c r="F33" s="209"/>
      <c r="G33" s="209"/>
      <c r="H33" s="209"/>
      <c r="I33" s="209"/>
    </row>
    <row r="34" spans="1:9" ht="24.6" customHeight="1" x14ac:dyDescent="0.25">
      <c r="A34" s="67">
        <v>926</v>
      </c>
      <c r="B34" s="136">
        <v>556651.88</v>
      </c>
      <c r="C34" s="149" t="s">
        <v>290</v>
      </c>
      <c r="D34" s="150" t="s">
        <v>291</v>
      </c>
      <c r="E34" s="2"/>
    </row>
    <row r="35" spans="1:9" x14ac:dyDescent="0.25">
      <c r="A35" s="67">
        <v>926</v>
      </c>
      <c r="B35" s="136">
        <v>62660.350000000006</v>
      </c>
      <c r="C35" s="145" t="s">
        <v>292</v>
      </c>
      <c r="D35" s="150" t="s">
        <v>293</v>
      </c>
      <c r="E35" s="2"/>
    </row>
    <row r="36" spans="1:9" x14ac:dyDescent="0.25">
      <c r="A36" s="67">
        <v>926</v>
      </c>
      <c r="B36" s="136">
        <v>6616.84</v>
      </c>
      <c r="C36" s="145" t="s">
        <v>294</v>
      </c>
      <c r="D36" s="150" t="s">
        <v>295</v>
      </c>
      <c r="E36" s="2"/>
    </row>
    <row r="37" spans="1:9" x14ac:dyDescent="0.25">
      <c r="A37" s="67">
        <v>926</v>
      </c>
      <c r="B37" s="151">
        <v>409.11</v>
      </c>
      <c r="C37" s="152" t="s">
        <v>296</v>
      </c>
      <c r="D37" s="152" t="s">
        <v>297</v>
      </c>
      <c r="E37" s="2"/>
    </row>
    <row r="38" spans="1:9" x14ac:dyDescent="0.25">
      <c r="A38" s="67">
        <v>926</v>
      </c>
      <c r="B38" s="151">
        <v>652812</v>
      </c>
      <c r="C38" s="152" t="s">
        <v>298</v>
      </c>
      <c r="D38" s="152" t="s">
        <v>299</v>
      </c>
      <c r="E38" s="2"/>
    </row>
    <row r="39" spans="1:9" x14ac:dyDescent="0.25">
      <c r="A39" s="67">
        <v>926</v>
      </c>
      <c r="B39" s="153">
        <v>-338044.12000000005</v>
      </c>
      <c r="C39" s="152" t="s">
        <v>300</v>
      </c>
      <c r="D39" s="152" t="s">
        <v>301</v>
      </c>
      <c r="E39" s="2"/>
    </row>
    <row r="40" spans="1:9" x14ac:dyDescent="0.25">
      <c r="A40" s="142" t="s">
        <v>302</v>
      </c>
      <c r="B40" s="38">
        <f>SUM(B33:B39)</f>
        <v>1158628.2346050343</v>
      </c>
      <c r="C40" s="2"/>
      <c r="D40" s="2"/>
      <c r="E40" s="2"/>
    </row>
    <row r="41" spans="1:9" x14ac:dyDescent="0.25">
      <c r="A41" s="140"/>
      <c r="B41" s="24"/>
      <c r="C41" s="24"/>
      <c r="D41" s="24"/>
      <c r="E41" s="2"/>
    </row>
    <row r="42" spans="1:9" x14ac:dyDescent="0.25">
      <c r="A42" s="33" t="s">
        <v>264</v>
      </c>
      <c r="B42" s="33" t="s">
        <v>28</v>
      </c>
      <c r="C42" s="7" t="s">
        <v>265</v>
      </c>
      <c r="D42" s="7" t="s">
        <v>266</v>
      </c>
      <c r="E42" s="2"/>
    </row>
    <row r="43" spans="1:9" x14ac:dyDescent="0.25">
      <c r="A43" s="9">
        <v>928</v>
      </c>
      <c r="B43" s="153">
        <v>4659.83</v>
      </c>
      <c r="C43" s="2" t="s">
        <v>303</v>
      </c>
      <c r="D43" s="2" t="s">
        <v>304</v>
      </c>
      <c r="E43" s="2"/>
    </row>
    <row r="44" spans="1:9" x14ac:dyDescent="0.25">
      <c r="A44" s="140" t="s">
        <v>305</v>
      </c>
      <c r="B44" s="24">
        <f>B43</f>
        <v>4659.83</v>
      </c>
      <c r="C44" s="7"/>
      <c r="D44" s="7"/>
      <c r="E44" s="2"/>
    </row>
    <row r="45" spans="1:9" x14ac:dyDescent="0.25">
      <c r="A45" s="140"/>
      <c r="B45" s="24"/>
      <c r="C45" s="7"/>
      <c r="D45" s="7"/>
      <c r="E45" s="2"/>
    </row>
    <row r="46" spans="1:9" x14ac:dyDescent="0.25">
      <c r="A46" s="33" t="s">
        <v>264</v>
      </c>
      <c r="B46" s="33" t="s">
        <v>28</v>
      </c>
      <c r="C46" s="7" t="s">
        <v>265</v>
      </c>
      <c r="D46" s="7" t="s">
        <v>266</v>
      </c>
      <c r="E46" s="2"/>
    </row>
    <row r="47" spans="1:9" x14ac:dyDescent="0.25">
      <c r="A47" s="147">
        <v>930.2</v>
      </c>
      <c r="B47" s="136">
        <v>741204.51</v>
      </c>
      <c r="C47" s="77" t="s">
        <v>306</v>
      </c>
      <c r="D47" s="152" t="s">
        <v>307</v>
      </c>
      <c r="E47" s="2"/>
    </row>
    <row r="48" spans="1:9" x14ac:dyDescent="0.25">
      <c r="A48" s="67">
        <v>930.2</v>
      </c>
      <c r="B48" s="139">
        <v>-81.84</v>
      </c>
      <c r="C48" s="77" t="s">
        <v>308</v>
      </c>
      <c r="D48" s="152" t="s">
        <v>309</v>
      </c>
      <c r="E48" s="2"/>
    </row>
    <row r="49" spans="1:5" x14ac:dyDescent="0.25">
      <c r="A49" s="140" t="s">
        <v>310</v>
      </c>
      <c r="B49" s="24">
        <f>SUM(B47:B48)</f>
        <v>741122.67</v>
      </c>
      <c r="C49" s="2"/>
      <c r="D49" s="24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1" t="s">
        <v>311</v>
      </c>
      <c r="B51" s="24">
        <f>B12+B21+B26+B30+B40+B44+B49</f>
        <v>163802418.90127173</v>
      </c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4"/>
      <c r="C54" s="2"/>
      <c r="D54" s="2"/>
      <c r="E54" s="2"/>
    </row>
    <row r="55" spans="1:5" x14ac:dyDescent="0.25">
      <c r="B55" s="32"/>
    </row>
    <row r="56" spans="1:5" x14ac:dyDescent="0.25">
      <c r="B56" s="32"/>
    </row>
    <row r="57" spans="1:5" x14ac:dyDescent="0.25">
      <c r="B57" s="32"/>
    </row>
    <row r="58" spans="1:5" x14ac:dyDescent="0.25">
      <c r="B58" s="32"/>
    </row>
    <row r="59" spans="1:5" x14ac:dyDescent="0.25">
      <c r="B59" s="32"/>
    </row>
  </sheetData>
  <mergeCells count="1">
    <mergeCell ref="F33:I33"/>
  </mergeCells>
  <pageMargins left="0.7" right="0.7" top="1.0645833333333301" bottom="0.75" header="0.3" footer="0.3"/>
  <pageSetup scale="69" orientation="landscape" cellComments="asDisplayed" r:id="rId1"/>
  <headerFooter>
    <oddHeader>&amp;RTO2021 Draft Annual Update
Attachment 4
WP - Schedule 20 - A and G   
Page &amp;P of &amp;N</oddHeader>
  </headerFooter>
  <rowBreaks count="1" manualBreakCount="1">
    <brk id="31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74FEF-153A-448D-AAF4-2C4DEC44CE1D}">
  <sheetPr>
    <pageSetUpPr fitToPage="1"/>
  </sheetPr>
  <dimension ref="A2:K89"/>
  <sheetViews>
    <sheetView zoomScaleNormal="100" workbookViewId="0">
      <selection activeCell="F22" sqref="F22"/>
    </sheetView>
  </sheetViews>
  <sheetFormatPr defaultRowHeight="15" x14ac:dyDescent="0.25"/>
  <cols>
    <col min="1" max="1" width="3.5703125" customWidth="1"/>
    <col min="3" max="3" width="64.5703125" customWidth="1"/>
    <col min="4" max="6" width="12.5703125" customWidth="1"/>
    <col min="7" max="7" width="26.42578125" customWidth="1"/>
    <col min="8" max="8" width="3.85546875" customWidth="1"/>
    <col min="9" max="9" width="69" bestFit="1" customWidth="1"/>
  </cols>
  <sheetData>
    <row r="2" spans="1:9" x14ac:dyDescent="0.25">
      <c r="A2" s="1" t="s">
        <v>331</v>
      </c>
      <c r="B2" s="2"/>
      <c r="C2" s="2"/>
      <c r="D2" s="2"/>
      <c r="E2" s="41"/>
      <c r="F2" s="2"/>
      <c r="G2" s="2"/>
      <c r="H2" s="2"/>
    </row>
    <row r="3" spans="1:9" ht="15.75" thickBot="1" x14ac:dyDescent="0.3">
      <c r="A3" s="2"/>
      <c r="B3" s="2"/>
      <c r="C3" s="2"/>
      <c r="D3" s="2"/>
      <c r="E3" s="2"/>
      <c r="F3" s="2"/>
      <c r="G3" s="2"/>
      <c r="H3" s="2"/>
    </row>
    <row r="4" spans="1:9" ht="60" customHeight="1" thickBot="1" x14ac:dyDescent="0.3">
      <c r="A4" s="2"/>
      <c r="B4" s="185" t="s">
        <v>330</v>
      </c>
      <c r="C4" s="186" t="s">
        <v>266</v>
      </c>
      <c r="D4" s="185" t="s">
        <v>329</v>
      </c>
      <c r="E4" s="184" t="s">
        <v>328</v>
      </c>
      <c r="F4" s="183" t="s">
        <v>327</v>
      </c>
      <c r="G4" s="182" t="s">
        <v>326</v>
      </c>
      <c r="H4" s="1"/>
      <c r="I4" s="181"/>
    </row>
    <row r="5" spans="1:9" x14ac:dyDescent="0.25">
      <c r="A5" s="2"/>
      <c r="B5" s="171">
        <v>1</v>
      </c>
      <c r="C5" s="176" t="s">
        <v>325</v>
      </c>
      <c r="D5" s="180">
        <v>454468</v>
      </c>
      <c r="E5" s="179">
        <f>D5</f>
        <v>454468</v>
      </c>
      <c r="F5" s="178"/>
      <c r="G5" s="177" t="s">
        <v>312</v>
      </c>
      <c r="H5" s="59"/>
      <c r="I5" s="62"/>
    </row>
    <row r="6" spans="1:9" x14ac:dyDescent="0.25">
      <c r="A6" s="2"/>
      <c r="B6" s="171">
        <v>2</v>
      </c>
      <c r="C6" s="176" t="s">
        <v>324</v>
      </c>
      <c r="D6" s="169"/>
      <c r="E6" s="169"/>
      <c r="F6" s="167">
        <v>0</v>
      </c>
      <c r="G6" s="172"/>
      <c r="H6" s="59"/>
      <c r="I6" s="62"/>
    </row>
    <row r="7" spans="1:9" x14ac:dyDescent="0.25">
      <c r="A7" s="2"/>
      <c r="B7" s="171">
        <v>3</v>
      </c>
      <c r="C7" s="176" t="s">
        <v>323</v>
      </c>
      <c r="D7" s="169">
        <v>9798942</v>
      </c>
      <c r="E7" s="169">
        <v>0</v>
      </c>
      <c r="F7" s="169">
        <f>ShareholderAndOther!D43</f>
        <v>9798941.5199999977</v>
      </c>
      <c r="G7" s="172" t="s">
        <v>312</v>
      </c>
      <c r="H7" s="59"/>
      <c r="I7" s="39"/>
    </row>
    <row r="8" spans="1:9" x14ac:dyDescent="0.25">
      <c r="A8" s="2"/>
      <c r="B8" s="171">
        <v>4</v>
      </c>
      <c r="C8" s="176" t="s">
        <v>322</v>
      </c>
      <c r="D8" s="169">
        <v>733446</v>
      </c>
      <c r="E8" s="169">
        <f>D8</f>
        <v>733446</v>
      </c>
      <c r="F8" s="167">
        <v>0</v>
      </c>
      <c r="G8" s="172"/>
      <c r="H8" s="59"/>
      <c r="I8" s="62"/>
    </row>
    <row r="9" spans="1:9" x14ac:dyDescent="0.25">
      <c r="A9" s="2"/>
      <c r="B9" s="171">
        <v>5</v>
      </c>
      <c r="C9" s="176" t="s">
        <v>321</v>
      </c>
      <c r="D9" s="169"/>
      <c r="E9" s="175"/>
      <c r="F9" s="174"/>
      <c r="G9" s="172"/>
      <c r="H9" s="59"/>
      <c r="I9" s="62"/>
    </row>
    <row r="10" spans="1:9" x14ac:dyDescent="0.25">
      <c r="A10" s="2"/>
      <c r="B10" s="171">
        <v>6</v>
      </c>
      <c r="C10" s="170" t="s">
        <v>320</v>
      </c>
      <c r="D10" s="169">
        <v>6224870</v>
      </c>
      <c r="E10" s="169">
        <f>D10</f>
        <v>6224870</v>
      </c>
      <c r="F10" s="167">
        <v>0</v>
      </c>
      <c r="G10" s="172"/>
      <c r="H10" s="59"/>
    </row>
    <row r="11" spans="1:9" x14ac:dyDescent="0.25">
      <c r="A11" s="2"/>
      <c r="B11" s="171">
        <v>7</v>
      </c>
      <c r="C11" s="170" t="s">
        <v>319</v>
      </c>
      <c r="D11" s="169">
        <v>3616080</v>
      </c>
      <c r="E11" s="169">
        <f>D11</f>
        <v>3616080</v>
      </c>
      <c r="F11" s="167">
        <v>0</v>
      </c>
      <c r="G11" s="172"/>
      <c r="H11" s="59"/>
      <c r="I11" s="62"/>
    </row>
    <row r="12" spans="1:9" x14ac:dyDescent="0.25">
      <c r="A12" s="2"/>
      <c r="B12" s="171">
        <v>8</v>
      </c>
      <c r="C12" s="170" t="s">
        <v>318</v>
      </c>
      <c r="D12" s="169">
        <v>511907</v>
      </c>
      <c r="E12" s="169">
        <f>D12</f>
        <v>511907</v>
      </c>
      <c r="F12" s="167">
        <v>0</v>
      </c>
      <c r="G12" s="172"/>
      <c r="H12" s="59"/>
      <c r="I12" s="62"/>
    </row>
    <row r="13" spans="1:9" x14ac:dyDescent="0.25">
      <c r="A13" s="2"/>
      <c r="B13" s="171">
        <v>9</v>
      </c>
      <c r="C13" s="170" t="s">
        <v>317</v>
      </c>
      <c r="D13" s="169">
        <v>1884297</v>
      </c>
      <c r="E13" s="169">
        <f>D13</f>
        <v>1884297</v>
      </c>
      <c r="F13" s="167">
        <v>0</v>
      </c>
      <c r="G13" s="172"/>
      <c r="H13" s="59"/>
      <c r="I13" s="62"/>
    </row>
    <row r="14" spans="1:9" x14ac:dyDescent="0.25">
      <c r="A14" s="2"/>
      <c r="B14" s="171">
        <v>10</v>
      </c>
      <c r="C14" s="170" t="s">
        <v>316</v>
      </c>
      <c r="D14" s="169">
        <v>-4375333</v>
      </c>
      <c r="E14" s="169">
        <v>0</v>
      </c>
      <c r="F14" s="167">
        <f>ShareholderAndOther!D42</f>
        <v>-4375333</v>
      </c>
      <c r="G14" s="172" t="s">
        <v>312</v>
      </c>
      <c r="H14" s="59"/>
    </row>
    <row r="15" spans="1:9" x14ac:dyDescent="0.25">
      <c r="A15" s="2"/>
      <c r="B15" s="171">
        <v>11</v>
      </c>
      <c r="C15" s="170" t="s">
        <v>315</v>
      </c>
      <c r="D15" s="169">
        <v>-15945733</v>
      </c>
      <c r="E15" s="169">
        <v>-15945733</v>
      </c>
      <c r="F15" s="167">
        <v>0</v>
      </c>
      <c r="G15" s="172"/>
      <c r="H15" s="59"/>
    </row>
    <row r="16" spans="1:9" x14ac:dyDescent="0.25">
      <c r="A16" s="2"/>
      <c r="B16" s="171">
        <v>12</v>
      </c>
      <c r="C16" s="170" t="s">
        <v>314</v>
      </c>
      <c r="D16" s="169">
        <v>-165492</v>
      </c>
      <c r="E16" s="169">
        <v>0</v>
      </c>
      <c r="F16" s="167">
        <f>ShareholderAndOther!D41</f>
        <v>-165492</v>
      </c>
      <c r="G16" s="172" t="s">
        <v>312</v>
      </c>
      <c r="H16" s="59"/>
    </row>
    <row r="17" spans="1:9" x14ac:dyDescent="0.25">
      <c r="A17" s="2"/>
      <c r="B17" s="171">
        <v>13</v>
      </c>
      <c r="C17" s="170" t="s">
        <v>296</v>
      </c>
      <c r="D17" s="169">
        <v>766271</v>
      </c>
      <c r="E17" s="169">
        <f>D17-F17</f>
        <v>39646.469999999972</v>
      </c>
      <c r="F17" s="167">
        <f>SUM(ShareholderExcDetail!B47,ShareholderExcDetail!B48,ShareholderAndOther!D44)</f>
        <v>726624.53</v>
      </c>
      <c r="G17" s="172" t="s">
        <v>312</v>
      </c>
      <c r="H17" s="59"/>
    </row>
    <row r="18" spans="1:9" x14ac:dyDescent="0.25">
      <c r="A18" s="2"/>
      <c r="B18" s="171">
        <v>14</v>
      </c>
      <c r="C18" s="2"/>
      <c r="D18" s="166"/>
      <c r="E18" s="166"/>
      <c r="F18" s="173"/>
      <c r="G18" s="166"/>
      <c r="H18" s="2"/>
      <c r="I18" s="62"/>
    </row>
    <row r="19" spans="1:9" x14ac:dyDescent="0.25">
      <c r="A19" s="2"/>
      <c r="B19" s="171">
        <v>16</v>
      </c>
      <c r="C19" s="170" t="s">
        <v>313</v>
      </c>
      <c r="D19" s="169">
        <v>10568189</v>
      </c>
      <c r="E19" s="169">
        <f>D19-F19</f>
        <v>10568189</v>
      </c>
      <c r="F19" s="167">
        <v>0</v>
      </c>
      <c r="G19" s="172" t="s">
        <v>312</v>
      </c>
      <c r="H19" s="59"/>
    </row>
    <row r="20" spans="1:9" x14ac:dyDescent="0.25">
      <c r="A20" s="2"/>
      <c r="B20" s="171"/>
      <c r="C20" s="170"/>
      <c r="D20" s="169"/>
      <c r="E20" s="168"/>
      <c r="F20" s="167"/>
      <c r="G20" s="166"/>
      <c r="H20" s="2"/>
      <c r="I20" s="62"/>
    </row>
    <row r="21" spans="1:9" ht="15.75" thickBot="1" x14ac:dyDescent="0.3">
      <c r="A21" s="2"/>
      <c r="B21" s="165">
        <v>46</v>
      </c>
      <c r="C21" s="164" t="s">
        <v>10</v>
      </c>
      <c r="D21" s="163">
        <f>SUM(D5:D20)</f>
        <v>14071912</v>
      </c>
      <c r="E21" s="163">
        <f>SUM(E5:E20)</f>
        <v>8087170.4699999997</v>
      </c>
      <c r="F21" s="162">
        <f>F5+SUM(F6:F20)</f>
        <v>5984741.049999998</v>
      </c>
      <c r="G21" s="161"/>
      <c r="H21" s="59"/>
      <c r="I21" s="62"/>
    </row>
    <row r="22" spans="1:9" x14ac:dyDescent="0.25">
      <c r="A22" s="2"/>
      <c r="B22" s="2"/>
      <c r="C22" s="2"/>
      <c r="D22" s="2"/>
      <c r="E22" s="2"/>
      <c r="F22" s="2"/>
      <c r="G22" s="2"/>
      <c r="H22" s="2"/>
    </row>
    <row r="23" spans="1:9" x14ac:dyDescent="0.25">
      <c r="A23" s="2"/>
      <c r="B23" s="2"/>
      <c r="C23" s="41"/>
      <c r="D23" s="38"/>
      <c r="E23" s="2"/>
      <c r="F23" s="24"/>
      <c r="G23" s="2"/>
      <c r="H23" s="2"/>
    </row>
    <row r="24" spans="1:9" x14ac:dyDescent="0.25">
      <c r="A24" s="2"/>
      <c r="B24" s="2"/>
      <c r="C24" s="160"/>
      <c r="D24" s="2"/>
      <c r="E24" s="2"/>
      <c r="F24" s="2"/>
      <c r="G24" s="2"/>
      <c r="H24" s="2"/>
    </row>
    <row r="25" spans="1:9" x14ac:dyDescent="0.25">
      <c r="C25" s="159"/>
      <c r="D25" s="158"/>
      <c r="E25" s="158"/>
      <c r="G25" s="32"/>
    </row>
    <row r="26" spans="1:9" x14ac:dyDescent="0.25">
      <c r="D26" s="157"/>
      <c r="E26" s="157"/>
    </row>
    <row r="27" spans="1:9" x14ac:dyDescent="0.25">
      <c r="D27" s="157"/>
      <c r="E27" s="157"/>
    </row>
    <row r="28" spans="1:9" x14ac:dyDescent="0.25">
      <c r="D28" s="157"/>
      <c r="E28" s="157"/>
    </row>
    <row r="29" spans="1:9" x14ac:dyDescent="0.25">
      <c r="D29" s="157"/>
      <c r="E29" s="157"/>
    </row>
    <row r="30" spans="1:9" x14ac:dyDescent="0.25">
      <c r="D30" s="157"/>
      <c r="E30" s="157"/>
    </row>
    <row r="31" spans="1:9" x14ac:dyDescent="0.25">
      <c r="D31" s="157"/>
      <c r="E31" s="157"/>
    </row>
    <row r="32" spans="1:9" x14ac:dyDescent="0.25">
      <c r="D32" s="157"/>
      <c r="E32" s="157"/>
    </row>
    <row r="33" spans="3:5" x14ac:dyDescent="0.25">
      <c r="D33" s="157"/>
      <c r="E33" s="157"/>
    </row>
    <row r="34" spans="3:5" x14ac:dyDescent="0.25">
      <c r="D34" s="157"/>
      <c r="E34" s="157"/>
    </row>
    <row r="35" spans="3:5" x14ac:dyDescent="0.25">
      <c r="D35" s="157"/>
      <c r="E35" s="157"/>
    </row>
    <row r="36" spans="3:5" x14ac:dyDescent="0.25">
      <c r="D36" s="157"/>
      <c r="E36" s="157"/>
    </row>
    <row r="37" spans="3:5" x14ac:dyDescent="0.25">
      <c r="D37" s="157"/>
      <c r="E37" s="157"/>
    </row>
    <row r="38" spans="3:5" x14ac:dyDescent="0.25">
      <c r="D38" s="157"/>
      <c r="E38" s="157"/>
    </row>
    <row r="39" spans="3:5" x14ac:dyDescent="0.25">
      <c r="D39" s="157"/>
      <c r="E39" s="157"/>
    </row>
    <row r="40" spans="3:5" x14ac:dyDescent="0.25">
      <c r="E40" s="156"/>
    </row>
    <row r="41" spans="3:5" x14ac:dyDescent="0.25">
      <c r="C41" s="155"/>
      <c r="D41" s="154"/>
      <c r="E41" s="154"/>
    </row>
    <row r="89" spans="11:11" x14ac:dyDescent="0.25">
      <c r="K89" s="32">
        <f>'Acct 930.2'!F5</f>
        <v>0</v>
      </c>
    </row>
  </sheetData>
  <pageMargins left="0.7" right="0.7" top="1.0645833333333301" bottom="0.75" header="0.3" footer="0.3"/>
  <pageSetup scale="86" orientation="landscape" cellComments="asDisplayed" r:id="rId1"/>
  <headerFooter>
    <oddHeader>&amp;RTO2021 Draft Annual Update
Attachment 4
WP - Schedule 20 - A and G   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304E-43C2-4DD7-90F2-411CA57CA52D}">
  <dimension ref="B2:M32"/>
  <sheetViews>
    <sheetView tabSelected="1" zoomScaleNormal="100" workbookViewId="0">
      <selection activeCell="Q14" sqref="Q14"/>
    </sheetView>
  </sheetViews>
  <sheetFormatPr defaultColWidth="8.7109375" defaultRowHeight="15" x14ac:dyDescent="0.25"/>
  <cols>
    <col min="1" max="1" width="3" customWidth="1"/>
    <col min="3" max="3" width="20.5703125" style="80" customWidth="1"/>
    <col min="4" max="4" width="17" style="80" customWidth="1"/>
    <col min="5" max="5" width="11.28515625" style="80" customWidth="1"/>
    <col min="12" max="12" width="22.85546875" customWidth="1"/>
  </cols>
  <sheetData>
    <row r="2" spans="2:13" x14ac:dyDescent="0.25">
      <c r="B2" s="62" t="s">
        <v>332</v>
      </c>
    </row>
    <row r="4" spans="2:13" x14ac:dyDescent="0.25">
      <c r="B4" s="62" t="s">
        <v>333</v>
      </c>
      <c r="M4" s="80"/>
    </row>
    <row r="5" spans="2:13" x14ac:dyDescent="0.25">
      <c r="B5" s="62"/>
      <c r="M5" s="80"/>
    </row>
    <row r="6" spans="2:13" x14ac:dyDescent="0.25">
      <c r="B6" s="80" t="s">
        <v>334</v>
      </c>
      <c r="C6" s="80" t="s">
        <v>28</v>
      </c>
      <c r="M6" s="80"/>
    </row>
    <row r="7" spans="2:13" x14ac:dyDescent="0.25">
      <c r="B7" s="80">
        <v>2019</v>
      </c>
      <c r="C7" s="187">
        <v>16485000</v>
      </c>
      <c r="E7" s="188"/>
      <c r="F7" s="188"/>
      <c r="G7" s="187"/>
      <c r="I7" s="187"/>
      <c r="J7" s="187"/>
      <c r="L7" s="189"/>
      <c r="M7" s="189"/>
    </row>
    <row r="8" spans="2:13" x14ac:dyDescent="0.25">
      <c r="B8" s="80">
        <v>2020</v>
      </c>
      <c r="C8" s="187"/>
      <c r="L8" s="80"/>
      <c r="M8" s="80"/>
    </row>
    <row r="9" spans="2:13" x14ac:dyDescent="0.25">
      <c r="B9" s="80">
        <v>2021</v>
      </c>
      <c r="C9" s="187"/>
      <c r="L9" s="80"/>
      <c r="M9" s="80"/>
    </row>
    <row r="10" spans="2:13" x14ac:dyDescent="0.25">
      <c r="B10" s="80">
        <v>2022</v>
      </c>
      <c r="C10" s="187"/>
      <c r="L10" s="80"/>
      <c r="M10" s="80"/>
    </row>
    <row r="11" spans="2:13" x14ac:dyDescent="0.25">
      <c r="B11" s="80">
        <v>2023</v>
      </c>
      <c r="C11" s="187"/>
      <c r="L11" s="80"/>
      <c r="M11" s="80"/>
    </row>
    <row r="12" spans="2:13" x14ac:dyDescent="0.25">
      <c r="B12" s="80">
        <v>2024</v>
      </c>
      <c r="C12" s="187"/>
      <c r="L12" s="80"/>
      <c r="M12" s="80"/>
    </row>
    <row r="13" spans="2:13" x14ac:dyDescent="0.25">
      <c r="B13" s="80">
        <v>2025</v>
      </c>
      <c r="C13" s="187"/>
      <c r="L13" s="80"/>
      <c r="M13" s="80"/>
    </row>
    <row r="14" spans="2:13" x14ac:dyDescent="0.25">
      <c r="B14" s="80">
        <v>2026</v>
      </c>
      <c r="C14" s="187"/>
      <c r="L14" s="80"/>
      <c r="M14" s="80"/>
    </row>
    <row r="15" spans="2:13" x14ac:dyDescent="0.25">
      <c r="B15" s="80">
        <v>2027</v>
      </c>
      <c r="C15" s="187"/>
      <c r="L15" s="80"/>
      <c r="M15" s="80"/>
    </row>
    <row r="16" spans="2:13" x14ac:dyDescent="0.25">
      <c r="B16" s="80">
        <v>2028</v>
      </c>
      <c r="C16" s="187"/>
      <c r="L16" s="80"/>
      <c r="M16" s="80"/>
    </row>
    <row r="17" spans="2:13" x14ac:dyDescent="0.25">
      <c r="L17" s="80"/>
      <c r="M17" s="80"/>
    </row>
    <row r="18" spans="2:13" x14ac:dyDescent="0.25">
      <c r="L18" s="80"/>
      <c r="M18" s="80"/>
    </row>
    <row r="19" spans="2:13" x14ac:dyDescent="0.25">
      <c r="L19" s="80"/>
      <c r="M19" s="80"/>
    </row>
    <row r="20" spans="2:13" x14ac:dyDescent="0.25">
      <c r="B20" s="62" t="s">
        <v>335</v>
      </c>
      <c r="L20" s="80"/>
      <c r="M20" s="80"/>
    </row>
    <row r="21" spans="2:13" x14ac:dyDescent="0.25">
      <c r="B21" s="62"/>
      <c r="L21" s="80"/>
      <c r="M21" s="80"/>
    </row>
    <row r="22" spans="2:13" ht="45" x14ac:dyDescent="0.25">
      <c r="B22" s="80" t="s">
        <v>334</v>
      </c>
      <c r="C22" s="190" t="s">
        <v>336</v>
      </c>
      <c r="D22" s="190" t="s">
        <v>337</v>
      </c>
      <c r="E22" s="80" t="s">
        <v>338</v>
      </c>
    </row>
    <row r="23" spans="2:13" x14ac:dyDescent="0.25">
      <c r="B23" s="80">
        <v>2019</v>
      </c>
      <c r="C23" s="187">
        <v>0</v>
      </c>
      <c r="D23" s="187">
        <v>0</v>
      </c>
      <c r="E23" s="187">
        <f>C23-D23</f>
        <v>0</v>
      </c>
    </row>
    <row r="24" spans="2:13" x14ac:dyDescent="0.25">
      <c r="B24" s="80">
        <v>2020</v>
      </c>
      <c r="C24" s="187"/>
      <c r="D24" s="187"/>
    </row>
    <row r="25" spans="2:13" x14ac:dyDescent="0.25">
      <c r="B25" s="80">
        <v>2021</v>
      </c>
    </row>
    <row r="26" spans="2:13" x14ac:dyDescent="0.25">
      <c r="B26" s="80">
        <v>2022</v>
      </c>
    </row>
    <row r="27" spans="2:13" x14ac:dyDescent="0.25">
      <c r="B27" s="80">
        <v>2023</v>
      </c>
      <c r="C27" s="187"/>
      <c r="D27" s="187"/>
      <c r="E27" s="187"/>
    </row>
    <row r="28" spans="2:13" x14ac:dyDescent="0.25">
      <c r="B28" s="80">
        <v>2024</v>
      </c>
      <c r="C28" s="187"/>
      <c r="D28" s="187"/>
      <c r="E28" s="188"/>
    </row>
    <row r="29" spans="2:13" x14ac:dyDescent="0.25">
      <c r="B29" s="80">
        <v>2025</v>
      </c>
      <c r="C29" s="187"/>
      <c r="D29" s="187"/>
      <c r="E29" s="188"/>
    </row>
    <row r="30" spans="2:13" x14ac:dyDescent="0.25">
      <c r="B30" s="80">
        <v>2026</v>
      </c>
      <c r="C30" s="187"/>
      <c r="D30" s="187"/>
      <c r="E30" s="188"/>
    </row>
    <row r="31" spans="2:13" x14ac:dyDescent="0.25">
      <c r="B31" s="80">
        <v>2027</v>
      </c>
      <c r="C31" s="187"/>
      <c r="D31" s="187"/>
      <c r="E31" s="188"/>
    </row>
    <row r="32" spans="2:13" x14ac:dyDescent="0.25">
      <c r="B32" s="80">
        <v>2028</v>
      </c>
      <c r="C32" s="187"/>
      <c r="D32" s="187"/>
      <c r="E32" s="188"/>
    </row>
  </sheetData>
  <pageMargins left="0.7" right="0.7" top="0.75" bottom="0.75" header="0.3" footer="0.3"/>
  <pageSetup orientation="portrait" r:id="rId1"/>
  <headerFooter>
    <oddHeader>&amp;RTO2021 Draft Annual Update
Attachment 4
WP - Schedule 20 - A and G   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ExclusionsMatrix</vt:lpstr>
      <vt:lpstr>ShareholderAndOther</vt:lpstr>
      <vt:lpstr>Incentives</vt:lpstr>
      <vt:lpstr>Incentive Caps</vt:lpstr>
      <vt:lpstr>ShareholderExcDetail</vt:lpstr>
      <vt:lpstr>Acct 930.2</vt:lpstr>
      <vt:lpstr>WF Reserves_Cash Pmts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 Kim</dc:creator>
  <cp:lastModifiedBy>Antonio Ocegueda</cp:lastModifiedBy>
  <dcterms:created xsi:type="dcterms:W3CDTF">2020-06-10T23:22:20Z</dcterms:created>
  <dcterms:modified xsi:type="dcterms:W3CDTF">2020-06-12T16:35:26Z</dcterms:modified>
</cp:coreProperties>
</file>