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8_{D4702C70-6F98-40CE-A51A-AB61A59A1201}" xr6:coauthVersionLast="40" xr6:coauthVersionMax="40" xr10:uidLastSave="{00000000-0000-0000-0000-000000000000}"/>
  <bookViews>
    <workbookView xWindow="0" yWindow="0" windowWidth="10860" windowHeight="7275" xr2:uid="{00000000-000D-0000-FFFF-FFFF00000000}"/>
  </bookViews>
  <sheets>
    <sheet name="Cost Adj Am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1" l="1"/>
  <c r="E33" i="1" s="1"/>
  <c r="E7" i="1" l="1"/>
  <c r="E9" i="1"/>
  <c r="E11" i="1" s="1"/>
  <c r="E36" i="1" s="1"/>
</calcChain>
</file>

<file path=xl/sharedStrings.xml><?xml version="1.0" encoding="utf-8"?>
<sst xmlns="http://schemas.openxmlformats.org/spreadsheetml/2006/main" count="33" uniqueCount="32">
  <si>
    <t>Year</t>
  </si>
  <si>
    <t>FERC Prime</t>
  </si>
  <si>
    <t>Regulatory Acct Desc</t>
  </si>
  <si>
    <t>Cost Element Desc</t>
  </si>
  <si>
    <t>Amount</t>
  </si>
  <si>
    <t>Injuries &amp; Damages Not Subject to Capitalization</t>
  </si>
  <si>
    <t>WF CLAIM / RECOVERY</t>
  </si>
  <si>
    <t>Transmission Wages and Salaries Allocation Factor:</t>
  </si>
  <si>
    <t>Cost Adjustment Amount:</t>
  </si>
  <si>
    <t>One-Time Discrete Cost Item:</t>
  </si>
  <si>
    <t xml:space="preserve">SCE is making this Cost Adjustment pursuant to Section 1 of the </t>
  </si>
  <si>
    <t xml:space="preserve">Formula Rate Protocols, Appendix IX, Attachment 1, as the </t>
  </si>
  <si>
    <t>SOUTHERN CALIFORNIA EDISON COMPANY</t>
  </si>
  <si>
    <t xml:space="preserve">Schedule 1 - Cost Adjustment </t>
  </si>
  <si>
    <t>amount of this Discrete Cost Item is greater than 3% of the Base TRR</t>
  </si>
  <si>
    <t>recorded in 2018 that are not anticipated to reoccur in 2020.</t>
  </si>
  <si>
    <t xml:space="preserve">This Cost Adjustment reduces the Base TRR as a result of wildfire related expenses </t>
  </si>
  <si>
    <t>Cost Adjustment pursuant to Section 5.3 of Offer of Settlement filed September 16, 2019 in ER18-169</t>
  </si>
  <si>
    <t>Calculated as follows:</t>
  </si>
  <si>
    <t>Filed TO2019 Annual Update Base TRR</t>
  </si>
  <si>
    <t>Revised TO2019 per settlement</t>
  </si>
  <si>
    <t xml:space="preserve">Portion of 2019 in effect </t>
  </si>
  <si>
    <t>Cost Adjustment</t>
  </si>
  <si>
    <t>Source</t>
  </si>
  <si>
    <t>TO2019 Sch. 1, Line 86</t>
  </si>
  <si>
    <t>Settlement TO2019, Sch. 1, Line 86</t>
  </si>
  <si>
    <t>= 0.863 * $38,054,871</t>
  </si>
  <si>
    <t>315/365, for Jan. 1 through Nov. 11</t>
  </si>
  <si>
    <t>Difference:</t>
  </si>
  <si>
    <t>Total TO2020 Cost Adjustment</t>
  </si>
  <si>
    <t>Amount:</t>
  </si>
  <si>
    <t>Sum of two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</si>
</sst>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.0000%"/>
    <numFmt numFmtId="165" formatCode="&quot;$&quot;#,##0"/>
    <numFmt numFmtId="166" formatCode="&quot;$&quot;#,##0.0000"/>
    <numFmt numFmtId="167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 applyAlignment="1">
      <alignment shrinkToFit="1"/>
    </xf>
    <xf numFmtId="164" fontId="0" fillId="0" borderId="0" xfId="2" applyNumberFormat="1" applyFont="1"/>
    <xf numFmtId="165" fontId="0" fillId="0" borderId="0" xfId="1" applyNumberFormat="1" applyFont="1"/>
    <xf numFmtId="165" fontId="2" fillId="0" borderId="1" xfId="1" applyNumberFormat="1" applyFont="1" applyBorder="1"/>
    <xf numFmtId="165" fontId="0" fillId="0" borderId="0" xfId="0" applyNumberFormat="1"/>
    <xf numFmtId="166" fontId="0" fillId="0" borderId="0" xfId="0" applyNumberFormat="1"/>
    <xf numFmtId="165" fontId="6" fillId="0" borderId="0" xfId="0" applyNumberFormat="1" applyFont="1"/>
    <xf numFmtId="167" fontId="0" fillId="0" borderId="0" xfId="0" applyNumberFormat="1"/>
    <xf numFmtId="165" fontId="2" fillId="0" borderId="1" xfId="0" applyNumberFormat="1" applyFont="1" applyBorder="1"/>
    <xf numFmtId="0" fontId="7" fillId="0" borderId="0" xfId="0" applyFont="1"/>
    <xf numFmtId="0" fontId="0" fillId="0" borderId="0" xfId="0" quotePrefix="1"/>
    <xf numFmtId="0" fontId="0" fillId="0" borderId="0" xfId="0" quotePrefix="1" applyAlignment="1">
      <alignment horizontal="left"/>
    </xf>
    <xf numFmtId="0" fontId="0" fillId="0" borderId="0" xfId="0" applyAlignment="1">
      <alignment horizontal="right"/>
    </xf>
    <xf numFmtId="0" fontId="4" fillId="0" borderId="0" xfId="3" applyFont="1" applyAlignment="1" applyProtection="1">
      <alignment horizontal="center"/>
    </xf>
    <xf numFmtId="0" fontId="5" fillId="0" borderId="0" xfId="3" applyFont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RC-REG/FERC/FERC%20Contract%20&amp;%20Cost%20Analysis/2020%20FERC%20Rate%20Case%20TO2020/June%2015%20Draft%20Posting/TO2020%20Formula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5-ROR-3"/>
      <sheetName val="5-ROR-4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4">
          <cell r="G14">
            <v>5.9033379723389116E-2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zoomScaleNormal="100" workbookViewId="0">
      <selection sqref="A1:G1"/>
    </sheetView>
  </sheetViews>
  <sheetFormatPr defaultRowHeight="15" x14ac:dyDescent="0.25"/>
  <cols>
    <col min="1" max="1" width="5.5703125" customWidth="1"/>
    <col min="2" max="2" width="10" customWidth="1"/>
    <col min="3" max="3" width="15.85546875" customWidth="1"/>
    <col min="4" max="4" width="19" customWidth="1"/>
    <col min="5" max="5" width="17.85546875" customWidth="1"/>
  </cols>
  <sheetData>
    <row r="1" spans="1:7" ht="18.75" x14ac:dyDescent="0.3">
      <c r="A1" s="19" t="s">
        <v>12</v>
      </c>
      <c r="B1" s="19"/>
      <c r="C1" s="19"/>
      <c r="D1" s="19"/>
      <c r="E1" s="19"/>
      <c r="F1" s="19"/>
      <c r="G1" s="19"/>
    </row>
    <row r="2" spans="1:7" ht="15.75" x14ac:dyDescent="0.25">
      <c r="A2" s="20" t="s">
        <v>13</v>
      </c>
      <c r="B2" s="20"/>
      <c r="C2" s="20"/>
      <c r="D2" s="20"/>
      <c r="E2" s="20"/>
      <c r="F2" s="20"/>
      <c r="G2" s="20"/>
    </row>
    <row r="4" spans="1:7" x14ac:dyDescent="0.25">
      <c r="A4" s="4" t="s">
        <v>0</v>
      </c>
      <c r="B4" s="4" t="s">
        <v>1</v>
      </c>
      <c r="C4" s="4" t="s">
        <v>2</v>
      </c>
      <c r="D4" s="4" t="s">
        <v>3</v>
      </c>
      <c r="E4" s="5" t="s">
        <v>4</v>
      </c>
    </row>
    <row r="5" spans="1:7" x14ac:dyDescent="0.25">
      <c r="A5" s="2">
        <v>2018</v>
      </c>
      <c r="B5" s="2">
        <v>925</v>
      </c>
      <c r="C5" t="s">
        <v>5</v>
      </c>
      <c r="D5" t="s">
        <v>6</v>
      </c>
      <c r="E5" s="8">
        <v>2669000000</v>
      </c>
    </row>
    <row r="7" spans="1:7" x14ac:dyDescent="0.25">
      <c r="B7" s="1" t="s">
        <v>9</v>
      </c>
      <c r="E7" s="8">
        <f>E5</f>
        <v>2669000000</v>
      </c>
    </row>
    <row r="9" spans="1:7" x14ac:dyDescent="0.25">
      <c r="B9" s="3" t="s">
        <v>7</v>
      </c>
      <c r="E9" s="7">
        <f>'[1]27-Allocators'!$G$14</f>
        <v>5.9033379723389116E-2</v>
      </c>
    </row>
    <row r="10" spans="1:7" ht="15.75" thickBot="1" x14ac:dyDescent="0.3"/>
    <row r="11" spans="1:7" ht="15.75" thickBot="1" x14ac:dyDescent="0.3">
      <c r="B11" t="s">
        <v>8</v>
      </c>
      <c r="E11" s="9">
        <f>-E5*E9</f>
        <v>-157560090.48172554</v>
      </c>
    </row>
    <row r="14" spans="1:7" x14ac:dyDescent="0.25">
      <c r="B14" s="6"/>
      <c r="C14" s="6"/>
      <c r="D14" s="6"/>
      <c r="E14" s="6"/>
    </row>
    <row r="15" spans="1:7" x14ac:dyDescent="0.25">
      <c r="B15" t="s">
        <v>10</v>
      </c>
    </row>
    <row r="16" spans="1:7" x14ac:dyDescent="0.25">
      <c r="B16" t="s">
        <v>11</v>
      </c>
    </row>
    <row r="17" spans="2:7" x14ac:dyDescent="0.25">
      <c r="B17" t="s">
        <v>14</v>
      </c>
    </row>
    <row r="19" spans="2:7" x14ac:dyDescent="0.25">
      <c r="B19" t="s">
        <v>16</v>
      </c>
    </row>
    <row r="20" spans="2:7" x14ac:dyDescent="0.25">
      <c r="B20" t="s">
        <v>15</v>
      </c>
    </row>
    <row r="23" spans="2:7" x14ac:dyDescent="0.25">
      <c r="B23" s="15" t="s">
        <v>17</v>
      </c>
    </row>
    <row r="24" spans="2:7" ht="15.75" thickBot="1" x14ac:dyDescent="0.3"/>
    <row r="25" spans="2:7" ht="15.75" thickBot="1" x14ac:dyDescent="0.3">
      <c r="D25" s="18" t="s">
        <v>30</v>
      </c>
      <c r="E25" s="14">
        <v>-32841354</v>
      </c>
    </row>
    <row r="26" spans="2:7" x14ac:dyDescent="0.25">
      <c r="B26" t="s">
        <v>18</v>
      </c>
    </row>
    <row r="27" spans="2:7" x14ac:dyDescent="0.25">
      <c r="G27" s="15" t="s">
        <v>23</v>
      </c>
    </row>
    <row r="28" spans="2:7" x14ac:dyDescent="0.25">
      <c r="B28" t="s">
        <v>19</v>
      </c>
      <c r="E28" s="10">
        <v>1038486906</v>
      </c>
      <c r="G28" t="s">
        <v>24</v>
      </c>
    </row>
    <row r="29" spans="2:7" x14ac:dyDescent="0.25">
      <c r="B29" t="s">
        <v>20</v>
      </c>
      <c r="E29" s="12">
        <v>1000432035</v>
      </c>
      <c r="G29" t="s">
        <v>25</v>
      </c>
    </row>
    <row r="30" spans="2:7" x14ac:dyDescent="0.25">
      <c r="D30" s="18" t="s">
        <v>28</v>
      </c>
      <c r="E30" s="10">
        <f>E28-E29</f>
        <v>38054871</v>
      </c>
    </row>
    <row r="31" spans="2:7" x14ac:dyDescent="0.25">
      <c r="B31" t="s">
        <v>21</v>
      </c>
      <c r="E31" s="13">
        <v>0.86299999999999999</v>
      </c>
      <c r="G31" s="17" t="s">
        <v>27</v>
      </c>
    </row>
    <row r="32" spans="2:7" x14ac:dyDescent="0.25">
      <c r="E32" s="11"/>
    </row>
    <row r="33" spans="2:7" x14ac:dyDescent="0.25">
      <c r="B33" t="s">
        <v>22</v>
      </c>
      <c r="E33" s="10">
        <f>E30*E31</f>
        <v>32841353.673</v>
      </c>
      <c r="G33" s="16" t="s">
        <v>26</v>
      </c>
    </row>
    <row r="35" spans="2:7" ht="15.75" thickBot="1" x14ac:dyDescent="0.3">
      <c r="G35" s="15" t="s">
        <v>23</v>
      </c>
    </row>
    <row r="36" spans="2:7" ht="15.75" thickBot="1" x14ac:dyDescent="0.3">
      <c r="B36" t="s">
        <v>29</v>
      </c>
      <c r="E36" s="14">
        <f>E11+E25</f>
        <v>-190401444.48172554</v>
      </c>
      <c r="G36" t="s">
        <v>31</v>
      </c>
    </row>
  </sheetData>
  <mergeCells count="2">
    <mergeCell ref="A1:G1"/>
    <mergeCell ref="A2:G2"/>
  </mergeCells>
  <pageMargins left="0.7" right="0.7" top="0.75" bottom="0.75" header="0.3" footer="0.3"/>
  <pageSetup scale="75" orientation="portrait" r:id="rId1"/>
  <headerFooter>
    <oddHeader xml:space="preserve">&amp;R&amp;8TO2020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Adj 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2019-11-13T21:17:01Z</cp:lastPrinted>
  <dcterms:created xsi:type="dcterms:W3CDTF">2019-05-15T22:05:01Z</dcterms:created>
  <dcterms:modified xsi:type="dcterms:W3CDTF">2019-11-13T21:39:37Z</dcterms:modified>
</cp:coreProperties>
</file>