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80" windowWidth="15480" windowHeight="8535" tabRatio="661"/>
  </bookViews>
  <sheets>
    <sheet name="WP-Schedule 27" sheetId="22" r:id="rId1"/>
    <sheet name="OH&amp;UG Lines " sheetId="4" r:id="rId2"/>
    <sheet name="All Other Non 0% or 100% - CBs" sheetId="12" r:id="rId3"/>
    <sheet name="Account 582,590,591,&amp; 592 - CBs" sheetId="24" r:id="rId4"/>
  </sheets>
  <externalReferences>
    <externalReference r:id="rId5"/>
    <externalReference r:id="rId6"/>
  </externalReferences>
  <definedNames>
    <definedName name="_Fill" localSheetId="3" hidden="1">#REF!</definedName>
    <definedName name="_Fill" localSheetId="1" hidden="1">#REF!</definedName>
    <definedName name="_Fill" hidden="1">#REF!</definedName>
    <definedName name="_Key2" localSheetId="3" hidden="1">[1]ACCT_106!#REF!</definedName>
    <definedName name="_Key2" localSheetId="1" hidden="1">[1]ACCT_106!#REF!</definedName>
    <definedName name="_Key2" hidden="1">[1]ACCT_106!#REF!</definedName>
    <definedName name="_Order1" hidden="1">255</definedName>
    <definedName name="_Order2" hidden="1">255</definedName>
    <definedName name="BExH3C0O4H3C5PZFNIK7XWSL52E7" localSheetId="3" hidden="1">'[2]with 125999 filter'!#REF!</definedName>
    <definedName name="BExH3C0O4H3C5PZFNIK7XWSL52E7" hidden="1">'[2]with 125999 filter'!#REF!</definedName>
    <definedName name="DATA1" localSheetId="3">#REF!</definedName>
    <definedName name="DATA1">#REF!</definedName>
    <definedName name="DATA2" localSheetId="3">#REF!</definedName>
    <definedName name="DATA2">#REF!</definedName>
    <definedName name="DATA3" localSheetId="3">#REF!</definedName>
    <definedName name="DATA3">#REF!</definedName>
    <definedName name="DATA4" localSheetId="3">#REF!</definedName>
    <definedName name="DATA4">#REF!</definedName>
    <definedName name="DATA5" localSheetId="3">#REF!</definedName>
    <definedName name="DATA5">#REF!</definedName>
    <definedName name="LOLD">1</definedName>
    <definedName name="LOLD_Table">18</definedName>
    <definedName name="mydb" localSheetId="3">#REF!</definedName>
    <definedName name="mydb">#REF!</definedName>
    <definedName name="_xlnm.Print_Area" localSheetId="3">'Account 582,590,591,&amp; 592 - CBs'!$A$1:$F$39</definedName>
    <definedName name="_xlnm.Print_Area" localSheetId="2">'All Other Non 0% or 100% - CBs'!$A$1:$F$38</definedName>
    <definedName name="_xlnm.Print_Area" localSheetId="1">'OH&amp;UG Lines '!$A$1:$I$27</definedName>
    <definedName name="_xlnm.Print_Area" localSheetId="0">'WP-Schedule 27'!$A$1:$K$43</definedName>
    <definedName name="SAPBEXhrIndnt" hidden="1">"Wide"</definedName>
    <definedName name="SAPsysID" hidden="1">"708C5W7SBKP804JT78WJ0JNKI"</definedName>
    <definedName name="SAPwbID" hidden="1">"ARS"</definedName>
    <definedName name="TEST0" localSheetId="3">#REF!</definedName>
    <definedName name="TEST0">#REF!</definedName>
    <definedName name="TESTHKEY" localSheetId="3">#REF!</definedName>
    <definedName name="TESTHKEY">#REF!</definedName>
    <definedName name="TESTKEYS" localSheetId="3">#REF!</definedName>
    <definedName name="TESTKEYS">#REF!</definedName>
    <definedName name="TESTVKEY" localSheetId="3">#REF!</definedName>
    <definedName name="TESTVKEY">#REF!</definedName>
  </definedNames>
  <calcPr calcId="152511"/>
</workbook>
</file>

<file path=xl/calcChain.xml><?xml version="1.0" encoding="utf-8"?>
<calcChain xmlns="http://schemas.openxmlformats.org/spreadsheetml/2006/main">
  <c r="C43" i="24" l="1"/>
  <c r="D43" i="24" s="1"/>
  <c r="B43" i="24"/>
  <c r="D39" i="24"/>
  <c r="C39" i="24"/>
  <c r="B39" i="24"/>
  <c r="D37" i="24"/>
  <c r="D35" i="24"/>
  <c r="D33" i="24"/>
  <c r="C25" i="24"/>
  <c r="D25" i="24" s="1"/>
  <c r="B25" i="24"/>
  <c r="D23" i="24"/>
  <c r="D21" i="24"/>
  <c r="E19" i="24"/>
  <c r="F19" i="24" s="1"/>
  <c r="D19" i="24"/>
  <c r="E17" i="24"/>
  <c r="F17" i="24" s="1"/>
  <c r="F15" i="24"/>
  <c r="E15" i="24"/>
  <c r="D15" i="24"/>
  <c r="E13" i="24"/>
  <c r="F13" i="24" s="1"/>
  <c r="D13" i="24"/>
  <c r="D11" i="24"/>
  <c r="E9" i="24"/>
  <c r="F9" i="24" s="1"/>
  <c r="D9" i="24"/>
  <c r="B24" i="12" l="1"/>
  <c r="C24" i="12"/>
  <c r="H25" i="4" l="1"/>
  <c r="I25" i="4" s="1"/>
  <c r="H24" i="4"/>
  <c r="I24" i="4" s="1"/>
  <c r="H23" i="4"/>
  <c r="H22" i="4"/>
  <c r="I22" i="4" s="1"/>
  <c r="H21" i="4"/>
  <c r="F25" i="4"/>
  <c r="F24" i="4"/>
  <c r="F22" i="4"/>
  <c r="E26" i="4"/>
  <c r="B26" i="4"/>
  <c r="I10" i="4"/>
  <c r="H11" i="4"/>
  <c r="H12" i="4"/>
  <c r="H13" i="4"/>
  <c r="I13" i="4" s="1"/>
  <c r="H14" i="4"/>
  <c r="I14" i="4" s="1"/>
  <c r="F11" i="4"/>
  <c r="F12" i="4"/>
  <c r="F13" i="4"/>
  <c r="F14" i="4"/>
  <c r="F10" i="4"/>
  <c r="E15" i="4"/>
  <c r="B15" i="4"/>
  <c r="F26" i="4" l="1"/>
  <c r="F15" i="4"/>
  <c r="I12" i="4"/>
  <c r="I11" i="4"/>
  <c r="H15" i="4"/>
  <c r="I15" i="4" s="1"/>
  <c r="H26" i="4"/>
  <c r="I26" i="4" s="1"/>
  <c r="C38" i="12" l="1"/>
  <c r="B38" i="12"/>
  <c r="D22" i="12"/>
  <c r="D20" i="12"/>
  <c r="C42" i="12" l="1"/>
  <c r="D42" i="12" s="1"/>
  <c r="B42" i="12"/>
  <c r="D36" i="12"/>
  <c r="D34" i="12"/>
  <c r="D32" i="12"/>
  <c r="E18" i="12"/>
  <c r="F18" i="12"/>
  <c r="D18" i="12"/>
  <c r="E16" i="12"/>
  <c r="F16" i="12" s="1"/>
  <c r="E14" i="12"/>
  <c r="F14" i="12" s="1"/>
  <c r="D14" i="12"/>
  <c r="E12" i="12"/>
  <c r="F12" i="12" s="1"/>
  <c r="D12" i="12"/>
  <c r="D10" i="12"/>
  <c r="E8" i="12"/>
  <c r="F8" i="12" s="1"/>
  <c r="D8" i="12"/>
  <c r="D38" i="12"/>
  <c r="D24" i="12" l="1"/>
</calcChain>
</file>

<file path=xl/sharedStrings.xml><?xml version="1.0" encoding="utf-8"?>
<sst xmlns="http://schemas.openxmlformats.org/spreadsheetml/2006/main" count="97" uniqueCount="41">
  <si>
    <t>ISO</t>
  </si>
  <si>
    <t>Total</t>
  </si>
  <si>
    <t>Voltage</t>
  </si>
  <si>
    <t>66/55/33</t>
  </si>
  <si>
    <t>Overhead Line Miles</t>
  </si>
  <si>
    <t>Line Miles</t>
  </si>
  <si>
    <t>ISO Line Miles</t>
  </si>
  <si>
    <t>Non-ISO Line Miles</t>
  </si>
  <si>
    <t>Total Miles</t>
  </si>
  <si>
    <t>%</t>
  </si>
  <si>
    <t>Underground Line Miles</t>
  </si>
  <si>
    <t>Underground</t>
  </si>
  <si>
    <t xml:space="preserve">ISO </t>
  </si>
  <si>
    <t>GRT</t>
  </si>
  <si>
    <t>Circuit Breakers</t>
  </si>
  <si>
    <t>Percentage</t>
  </si>
  <si>
    <t>Hours</t>
  </si>
  <si>
    <t>500 kV</t>
  </si>
  <si>
    <t>220kV</t>
  </si>
  <si>
    <t>161kV</t>
  </si>
  <si>
    <t>115kV</t>
  </si>
  <si>
    <t>92kV</t>
  </si>
  <si>
    <t>66kV</t>
  </si>
  <si>
    <t>Transmission Total</t>
  </si>
  <si>
    <t>Distribution Account 592</t>
  </si>
  <si>
    <t>33kV</t>
  </si>
  <si>
    <t>Below 33kV</t>
  </si>
  <si>
    <t>Distribution Total</t>
  </si>
  <si>
    <t>Total Population</t>
  </si>
  <si>
    <t>55kV</t>
  </si>
  <si>
    <t xml:space="preserve">               ISO ALLOCATORS</t>
  </si>
  <si>
    <t>Transmission Reactor CB's</t>
  </si>
  <si>
    <t>SCE Maintained Line Miles by Voltage - as of December 31, 2016</t>
  </si>
  <si>
    <t>Equipment Counts of December 2016</t>
  </si>
  <si>
    <t>All Other Non 0% or 100% Transmission O&amp;M Accounts</t>
  </si>
  <si>
    <t>Account 564 - Underground Line Expense &amp; 572 - Maintenance of Underground Transmission Lines</t>
  </si>
  <si>
    <t xml:space="preserve">Account 582 - Station Expenses; 590 - Maintenance Supervision and Engineering; </t>
  </si>
  <si>
    <t>591 - Maintenance of Structures; &amp; 592 - Maintenance of Station Equipment</t>
  </si>
  <si>
    <t>Transmission Accounts 560, 561, 562, 566, 568, 569, 570, &amp; 573</t>
  </si>
  <si>
    <t>Distribution Accounts 582, 590, 591, &amp; 592</t>
  </si>
  <si>
    <t>Account 563 - Overhead Line Expenses; 567 - Line Rents; 571 - Maintenance of Overhead Lines;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</si>
</sst>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_-* #,##0.00\ _D_M_-;\-* #,##0.00\ _D_M_-;_-* &quot;-&quot;??\ _D_M_-;_-@_-"/>
    <numFmt numFmtId="167" formatCode="[$-409]mmm\-yy;@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8"/>
      <name val="Arial"/>
      <family val="2"/>
    </font>
    <font>
      <b/>
      <sz val="8"/>
      <name val="Arial"/>
      <family val="2"/>
    </font>
    <font>
      <b/>
      <u/>
      <sz val="10"/>
      <name val="Arial"/>
      <family val="2"/>
    </font>
    <font>
      <sz val="11"/>
      <color rgb="FF0000FF"/>
      <name val="Calibri"/>
      <family val="2"/>
      <scheme val="minor"/>
    </font>
    <font>
      <sz val="10"/>
      <color rgb="FF0000FF"/>
      <name val="Arial"/>
      <family val="2"/>
    </font>
    <font>
      <b/>
      <sz val="11"/>
      <color rgb="FF0000FF"/>
      <name val="Calibri"/>
      <family val="2"/>
      <scheme val="minor"/>
    </font>
    <font>
      <b/>
      <sz val="10"/>
      <color rgb="FF0000FF"/>
      <name val="Arial"/>
      <family val="2"/>
    </font>
    <font>
      <sz val="24"/>
      <color theme="1"/>
      <name val="Calibri"/>
      <family val="2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  <fill>
      <patternFill patternType="solid">
        <fgColor indexed="60"/>
      </patternFill>
    </fill>
    <fill>
      <patternFill patternType="solid">
        <fgColor indexed="49"/>
      </patternFill>
    </fill>
    <fill>
      <patternFill patternType="solid">
        <fgColor indexed="20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115">
    <xf numFmtId="0" fontId="0" fillId="0" borderId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6" fillId="0" borderId="0">
      <alignment vertical="top"/>
    </xf>
    <xf numFmtId="0" fontId="7" fillId="0" borderId="0"/>
    <xf numFmtId="0" fontId="8" fillId="0" borderId="0"/>
    <xf numFmtId="0" fontId="5" fillId="0" borderId="0"/>
    <xf numFmtId="0" fontId="9" fillId="0" borderId="0"/>
    <xf numFmtId="9" fontId="9" fillId="0" borderId="0" applyFont="0" applyFill="0" applyBorder="0" applyAlignment="0" applyProtection="0"/>
    <xf numFmtId="0" fontId="3" fillId="0" borderId="0"/>
    <xf numFmtId="0" fontId="7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13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13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13" fillId="11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13" fillId="11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13" fillId="4" borderId="0" applyNumberFormat="0" applyBorder="0" applyAlignment="0" applyProtection="0"/>
    <xf numFmtId="0" fontId="8" fillId="12" borderId="0" applyNumberFormat="0" applyBorder="0" applyAlignment="0" applyProtection="0"/>
    <xf numFmtId="0" fontId="8" fillId="7" borderId="0" applyNumberFormat="0" applyBorder="0" applyAlignment="0" applyProtection="0"/>
    <xf numFmtId="0" fontId="13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4" fontId="15" fillId="17" borderId="13" applyNumberFormat="0" applyProtection="0">
      <alignment vertical="center"/>
    </xf>
    <xf numFmtId="4" fontId="16" fillId="17" borderId="13" applyNumberFormat="0" applyProtection="0">
      <alignment vertical="center"/>
    </xf>
    <xf numFmtId="4" fontId="15" fillId="17" borderId="13" applyNumberFormat="0" applyProtection="0">
      <alignment horizontal="left" vertical="center" indent="1"/>
    </xf>
    <xf numFmtId="0" fontId="15" fillId="17" borderId="13" applyNumberFormat="0" applyProtection="0">
      <alignment horizontal="left" vertical="top" indent="1"/>
    </xf>
    <xf numFmtId="4" fontId="15" fillId="18" borderId="0" applyNumberFormat="0" applyProtection="0">
      <alignment horizontal="left" vertical="center" indent="1"/>
    </xf>
    <xf numFmtId="4" fontId="6" fillId="19" borderId="13" applyNumberFormat="0" applyProtection="0">
      <alignment horizontal="right" vertical="center"/>
    </xf>
    <xf numFmtId="4" fontId="6" fillId="20" borderId="13" applyNumberFormat="0" applyProtection="0">
      <alignment horizontal="right" vertical="center"/>
    </xf>
    <xf numFmtId="4" fontId="6" fillId="21" borderId="13" applyNumberFormat="0" applyProtection="0">
      <alignment horizontal="right" vertical="center"/>
    </xf>
    <xf numFmtId="4" fontId="6" fillId="22" borderId="13" applyNumberFormat="0" applyProtection="0">
      <alignment horizontal="right" vertical="center"/>
    </xf>
    <xf numFmtId="4" fontId="6" fillId="23" borderId="13" applyNumberFormat="0" applyProtection="0">
      <alignment horizontal="right" vertical="center"/>
    </xf>
    <xf numFmtId="4" fontId="6" fillId="24" borderId="13" applyNumberFormat="0" applyProtection="0">
      <alignment horizontal="right" vertical="center"/>
    </xf>
    <xf numFmtId="4" fontId="6" fillId="25" borderId="13" applyNumberFormat="0" applyProtection="0">
      <alignment horizontal="right" vertical="center"/>
    </xf>
    <xf numFmtId="4" fontId="6" fillId="26" borderId="13" applyNumberFormat="0" applyProtection="0">
      <alignment horizontal="right" vertical="center"/>
    </xf>
    <xf numFmtId="4" fontId="6" fillId="27" borderId="13" applyNumberFormat="0" applyProtection="0">
      <alignment horizontal="right" vertical="center"/>
    </xf>
    <xf numFmtId="4" fontId="15" fillId="28" borderId="14" applyNumberFormat="0" applyProtection="0">
      <alignment horizontal="left" vertical="center" indent="1"/>
    </xf>
    <xf numFmtId="4" fontId="6" fillId="29" borderId="0" applyNumberFormat="0" applyProtection="0">
      <alignment horizontal="left" vertical="center" indent="1"/>
    </xf>
    <xf numFmtId="4" fontId="17" fillId="30" borderId="0" applyNumberFormat="0" applyProtection="0">
      <alignment horizontal="left" vertical="center" indent="1"/>
    </xf>
    <xf numFmtId="4" fontId="6" fillId="18" borderId="13" applyNumberFormat="0" applyProtection="0">
      <alignment horizontal="right" vertical="center"/>
    </xf>
    <xf numFmtId="4" fontId="6" fillId="29" borderId="0" applyNumberFormat="0" applyProtection="0">
      <alignment horizontal="left" vertical="center" indent="1"/>
    </xf>
    <xf numFmtId="4" fontId="6" fillId="18" borderId="0" applyNumberFormat="0" applyProtection="0">
      <alignment horizontal="left" vertical="center" indent="1"/>
    </xf>
    <xf numFmtId="0" fontId="3" fillId="30" borderId="13" applyNumberFormat="0" applyProtection="0">
      <alignment horizontal="left" vertical="center" indent="1"/>
    </xf>
    <xf numFmtId="0" fontId="3" fillId="30" borderId="13" applyNumberFormat="0" applyProtection="0">
      <alignment horizontal="left" vertical="top" indent="1"/>
    </xf>
    <xf numFmtId="0" fontId="3" fillId="18" borderId="13" applyNumberFormat="0" applyProtection="0">
      <alignment horizontal="left" vertical="center" indent="1"/>
    </xf>
    <xf numFmtId="0" fontId="3" fillId="18" borderId="13" applyNumberFormat="0" applyProtection="0">
      <alignment horizontal="left" vertical="top" indent="1"/>
    </xf>
    <xf numFmtId="0" fontId="3" fillId="31" borderId="13" applyNumberFormat="0" applyProtection="0">
      <alignment horizontal="left" vertical="center" indent="1"/>
    </xf>
    <xf numFmtId="0" fontId="3" fillId="31" borderId="13" applyNumberFormat="0" applyProtection="0">
      <alignment horizontal="left" vertical="top" indent="1"/>
    </xf>
    <xf numFmtId="0" fontId="3" fillId="29" borderId="13" applyNumberFormat="0" applyProtection="0">
      <alignment horizontal="left" vertical="center" indent="1"/>
    </xf>
    <xf numFmtId="0" fontId="3" fillId="29" borderId="13" applyNumberFormat="0" applyProtection="0">
      <alignment horizontal="left" vertical="top" indent="1"/>
    </xf>
    <xf numFmtId="0" fontId="3" fillId="32" borderId="1" applyNumberFormat="0">
      <protection locked="0"/>
    </xf>
    <xf numFmtId="4" fontId="6" fillId="33" borderId="13" applyNumberFormat="0" applyProtection="0">
      <alignment vertical="center"/>
    </xf>
    <xf numFmtId="4" fontId="18" fillId="33" borderId="13" applyNumberFormat="0" applyProtection="0">
      <alignment vertical="center"/>
    </xf>
    <xf numFmtId="4" fontId="6" fillId="33" borderId="13" applyNumberFormat="0" applyProtection="0">
      <alignment horizontal="left" vertical="center" indent="1"/>
    </xf>
    <xf numFmtId="0" fontId="6" fillId="33" borderId="13" applyNumberFormat="0" applyProtection="0">
      <alignment horizontal="left" vertical="top" indent="1"/>
    </xf>
    <xf numFmtId="4" fontId="6" fillId="29" borderId="13" applyNumberFormat="0" applyProtection="0">
      <alignment horizontal="right" vertical="center"/>
    </xf>
    <xf numFmtId="4" fontId="18" fillId="29" borderId="13" applyNumberFormat="0" applyProtection="0">
      <alignment horizontal="right" vertical="center"/>
    </xf>
    <xf numFmtId="4" fontId="6" fillId="18" borderId="13" applyNumberFormat="0" applyProtection="0">
      <alignment horizontal="left" vertical="center" indent="1"/>
    </xf>
    <xf numFmtId="0" fontId="6" fillId="18" borderId="13" applyNumberFormat="0" applyProtection="0">
      <alignment horizontal="left" vertical="top" indent="1"/>
    </xf>
    <xf numFmtId="4" fontId="19" fillId="34" borderId="0" applyNumberFormat="0" applyProtection="0">
      <alignment horizontal="left" vertical="center" indent="1"/>
    </xf>
    <xf numFmtId="4" fontId="20" fillId="29" borderId="13" applyNumberFormat="0" applyProtection="0">
      <alignment horizontal="right" vertical="center"/>
    </xf>
    <xf numFmtId="0" fontId="21" fillId="0" borderId="0" applyNumberFormat="0" applyFill="0" applyBorder="0" applyAlignment="0" applyProtection="0"/>
    <xf numFmtId="0" fontId="22" fillId="35" borderId="0"/>
    <xf numFmtId="166" fontId="3" fillId="0" borderId="0" applyFont="0" applyFill="0" applyBorder="0" applyAlignment="0" applyProtection="0"/>
    <xf numFmtId="4" fontId="5" fillId="36" borderId="16" applyNumberFormat="0" applyProtection="0">
      <alignment horizontal="left" vertical="center" indent="1"/>
    </xf>
    <xf numFmtId="4" fontId="5" fillId="36" borderId="16" applyNumberFormat="0" applyProtection="0">
      <alignment horizontal="left" vertical="center" indent="1"/>
    </xf>
    <xf numFmtId="4" fontId="5" fillId="0" borderId="16" applyNumberFormat="0" applyProtection="0">
      <alignment horizontal="right" vertical="center"/>
    </xf>
    <xf numFmtId="0" fontId="23" fillId="30" borderId="17" applyBorder="0"/>
    <xf numFmtId="0" fontId="5" fillId="37" borderId="1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" fontId="5" fillId="17" borderId="16" applyNumberFormat="0" applyProtection="0">
      <alignment vertical="center"/>
    </xf>
    <xf numFmtId="4" fontId="5" fillId="39" borderId="16" applyNumberFormat="0" applyProtection="0">
      <alignment horizontal="left" vertical="center" indent="1"/>
    </xf>
    <xf numFmtId="0" fontId="3" fillId="30" borderId="13" applyNumberFormat="0" applyProtection="0">
      <alignment horizontal="left" vertical="center" indent="1"/>
    </xf>
    <xf numFmtId="0" fontId="5" fillId="40" borderId="16" applyNumberFormat="0" applyProtection="0">
      <alignment horizontal="left" vertical="center" indent="1"/>
    </xf>
    <xf numFmtId="0" fontId="3" fillId="30" borderId="13" applyNumberFormat="0" applyProtection="0">
      <alignment horizontal="left" vertical="top" indent="1"/>
    </xf>
    <xf numFmtId="0" fontId="3" fillId="18" borderId="13" applyNumberFormat="0" applyProtection="0">
      <alignment horizontal="left" vertical="center" indent="1"/>
    </xf>
    <xf numFmtId="0" fontId="3" fillId="18" borderId="13" applyNumberFormat="0" applyProtection="0">
      <alignment horizontal="left" vertical="top" indent="1"/>
    </xf>
    <xf numFmtId="0" fontId="3" fillId="31" borderId="13" applyNumberFormat="0" applyProtection="0">
      <alignment horizontal="left" vertical="center" indent="1"/>
    </xf>
    <xf numFmtId="0" fontId="3" fillId="31" borderId="13" applyNumberFormat="0" applyProtection="0">
      <alignment horizontal="left" vertical="top" indent="1"/>
    </xf>
    <xf numFmtId="0" fontId="3" fillId="29" borderId="13" applyNumberFormat="0" applyProtection="0">
      <alignment horizontal="left" vertical="center" indent="1"/>
    </xf>
    <xf numFmtId="0" fontId="3" fillId="29" borderId="13" applyNumberFormat="0" applyProtection="0">
      <alignment horizontal="left" vertical="top" indent="1"/>
    </xf>
    <xf numFmtId="0" fontId="3" fillId="32" borderId="1" applyNumberFormat="0">
      <protection locked="0"/>
    </xf>
    <xf numFmtId="167" fontId="14" fillId="0" borderId="25" applyNumberFormat="0" applyFill="0" applyAlignment="0" applyProtection="0"/>
  </cellStyleXfs>
  <cellXfs count="99">
    <xf numFmtId="0" fontId="0" fillId="0" borderId="0" xfId="0"/>
    <xf numFmtId="0" fontId="3" fillId="0" borderId="0" xfId="14"/>
    <xf numFmtId="10" fontId="0" fillId="0" borderId="0" xfId="3" applyNumberFormat="1" applyFont="1"/>
    <xf numFmtId="0" fontId="4" fillId="0" borderId="3" xfId="14" applyFont="1" applyBorder="1" applyAlignment="1">
      <alignment horizontal="left"/>
    </xf>
    <xf numFmtId="0" fontId="3" fillId="0" borderId="4" xfId="14" applyBorder="1"/>
    <xf numFmtId="10" fontId="0" fillId="0" borderId="4" xfId="3" applyNumberFormat="1" applyFont="1" applyBorder="1"/>
    <xf numFmtId="0" fontId="3" fillId="0" borderId="5" xfId="14" applyBorder="1"/>
    <xf numFmtId="0" fontId="3" fillId="0" borderId="0" xfId="14" applyBorder="1"/>
    <xf numFmtId="0" fontId="11" fillId="0" borderId="0" xfId="14" applyFont="1" applyAlignment="1">
      <alignment horizontal="left"/>
    </xf>
    <xf numFmtId="0" fontId="3" fillId="0" borderId="0" xfId="14" applyAlignment="1">
      <alignment horizontal="center"/>
    </xf>
    <xf numFmtId="0" fontId="12" fillId="2" borderId="1" xfId="14" applyFont="1" applyFill="1" applyBorder="1" applyAlignment="1">
      <alignment horizontal="centerContinuous"/>
    </xf>
    <xf numFmtId="0" fontId="3" fillId="2" borderId="5" xfId="14" applyFill="1" applyBorder="1" applyAlignment="1">
      <alignment horizontal="centerContinuous"/>
    </xf>
    <xf numFmtId="0" fontId="12" fillId="2" borderId="3" xfId="14" applyFont="1" applyFill="1" applyBorder="1" applyAlignment="1">
      <alignment horizontal="centerContinuous"/>
    </xf>
    <xf numFmtId="0" fontId="12" fillId="0" borderId="1" xfId="14" applyFont="1" applyBorder="1" applyAlignment="1">
      <alignment horizontal="center"/>
    </xf>
    <xf numFmtId="0" fontId="12" fillId="0" borderId="5" xfId="14" applyFont="1" applyBorder="1" applyAlignment="1">
      <alignment horizontal="center"/>
    </xf>
    <xf numFmtId="164" fontId="0" fillId="0" borderId="0" xfId="6" applyNumberFormat="1" applyFont="1"/>
    <xf numFmtId="0" fontId="12" fillId="0" borderId="0" xfId="14" applyFont="1" applyAlignment="1">
      <alignment horizontal="center"/>
    </xf>
    <xf numFmtId="0" fontId="12" fillId="0" borderId="0" xfId="14" applyFont="1" applyBorder="1" applyAlignment="1">
      <alignment horizontal="center"/>
    </xf>
    <xf numFmtId="165" fontId="0" fillId="0" borderId="0" xfId="3" applyNumberFormat="1" applyFont="1"/>
    <xf numFmtId="0" fontId="3" fillId="0" borderId="2" xfId="14" applyBorder="1" applyAlignment="1">
      <alignment horizontal="center"/>
    </xf>
    <xf numFmtId="164" fontId="0" fillId="0" borderId="2" xfId="6" applyNumberFormat="1" applyFont="1" applyBorder="1"/>
    <xf numFmtId="10" fontId="0" fillId="0" borderId="2" xfId="3" applyNumberFormat="1" applyFont="1" applyBorder="1"/>
    <xf numFmtId="165" fontId="0" fillId="0" borderId="0" xfId="3" applyNumberFormat="1" applyFont="1" applyBorder="1"/>
    <xf numFmtId="0" fontId="3" fillId="0" borderId="2" xfId="14" applyBorder="1"/>
    <xf numFmtId="165" fontId="0" fillId="0" borderId="2" xfId="3" applyNumberFormat="1" applyFont="1" applyBorder="1"/>
    <xf numFmtId="164" fontId="2" fillId="0" borderId="0" xfId="6" applyNumberFormat="1" applyFont="1"/>
    <xf numFmtId="10" fontId="2" fillId="0" borderId="0" xfId="3" applyNumberFormat="1" applyFont="1" applyBorder="1"/>
    <xf numFmtId="0" fontId="12" fillId="0" borderId="0" xfId="14" applyFont="1"/>
    <xf numFmtId="165" fontId="2" fillId="0" borderId="0" xfId="3" applyNumberFormat="1" applyFont="1" applyBorder="1"/>
    <xf numFmtId="164" fontId="3" fillId="0" borderId="0" xfId="14" applyNumberFormat="1"/>
    <xf numFmtId="165" fontId="3" fillId="0" borderId="0" xfId="14" applyNumberFormat="1"/>
    <xf numFmtId="164" fontId="12" fillId="2" borderId="1" xfId="14" applyNumberFormat="1" applyFont="1" applyFill="1" applyBorder="1" applyAlignment="1">
      <alignment horizontal="centerContinuous"/>
    </xf>
    <xf numFmtId="164" fontId="12" fillId="2" borderId="3" xfId="14" applyNumberFormat="1" applyFont="1" applyFill="1" applyBorder="1" applyAlignment="1">
      <alignment horizontal="centerContinuous"/>
    </xf>
    <xf numFmtId="165" fontId="3" fillId="2" borderId="5" xfId="14" applyNumberFormat="1" applyFill="1" applyBorder="1" applyAlignment="1">
      <alignment horizontal="centerContinuous"/>
    </xf>
    <xf numFmtId="164" fontId="12" fillId="0" borderId="1" xfId="14" applyNumberFormat="1" applyFont="1" applyBorder="1" applyAlignment="1">
      <alignment horizontal="center"/>
    </xf>
    <xf numFmtId="165" fontId="12" fillId="0" borderId="1" xfId="14" applyNumberFormat="1" applyFont="1" applyBorder="1" applyAlignment="1">
      <alignment horizontal="center"/>
    </xf>
    <xf numFmtId="43" fontId="0" fillId="0" borderId="0" xfId="6" applyNumberFormat="1" applyFont="1"/>
    <xf numFmtId="10" fontId="2" fillId="0" borderId="0" xfId="3" applyNumberFormat="1" applyFont="1"/>
    <xf numFmtId="164" fontId="0" fillId="0" borderId="0" xfId="3" applyNumberFormat="1" applyFont="1"/>
    <xf numFmtId="0" fontId="11" fillId="0" borderId="0" xfId="2" applyFont="1"/>
    <xf numFmtId="0" fontId="3" fillId="0" borderId="0" xfId="2"/>
    <xf numFmtId="0" fontId="12" fillId="0" borderId="0" xfId="2" applyFont="1"/>
    <xf numFmtId="0" fontId="12" fillId="0" borderId="6" xfId="2" applyFont="1" applyBorder="1" applyAlignment="1">
      <alignment horizontal="center"/>
    </xf>
    <xf numFmtId="0" fontId="12" fillId="0" borderId="7" xfId="2" applyFont="1" applyBorder="1" applyAlignment="1">
      <alignment horizontal="center"/>
    </xf>
    <xf numFmtId="0" fontId="12" fillId="0" borderId="8" xfId="2" applyFont="1" applyBorder="1" applyAlignment="1">
      <alignment horizontal="center"/>
    </xf>
    <xf numFmtId="0" fontId="12" fillId="0" borderId="0" xfId="2" applyFont="1" applyAlignment="1">
      <alignment horizontal="center"/>
    </xf>
    <xf numFmtId="0" fontId="24" fillId="0" borderId="0" xfId="2" applyFont="1"/>
    <xf numFmtId="0" fontId="24" fillId="0" borderId="15" xfId="2" applyFont="1" applyBorder="1" applyAlignment="1">
      <alignment horizontal="center"/>
    </xf>
    <xf numFmtId="0" fontId="24" fillId="0" borderId="0" xfId="2" applyFont="1" applyBorder="1" applyAlignment="1">
      <alignment horizontal="center"/>
    </xf>
    <xf numFmtId="0" fontId="24" fillId="0" borderId="18" xfId="2" applyFont="1" applyBorder="1" applyAlignment="1">
      <alignment horizontal="center"/>
    </xf>
    <xf numFmtId="0" fontId="24" fillId="0" borderId="0" xfId="2" applyFont="1" applyAlignment="1">
      <alignment horizontal="center"/>
    </xf>
    <xf numFmtId="0" fontId="4" fillId="38" borderId="10" xfId="2" applyFont="1" applyFill="1" applyBorder="1"/>
    <xf numFmtId="0" fontId="24" fillId="38" borderId="11" xfId="2" applyFont="1" applyFill="1" applyBorder="1" applyAlignment="1">
      <alignment horizontal="center"/>
    </xf>
    <xf numFmtId="0" fontId="3" fillId="38" borderId="12" xfId="2" applyFill="1" applyBorder="1"/>
    <xf numFmtId="0" fontId="3" fillId="2" borderId="0" xfId="2" applyFill="1"/>
    <xf numFmtId="165" fontId="3" fillId="0" borderId="0" xfId="2" applyNumberFormat="1"/>
    <xf numFmtId="0" fontId="3" fillId="0" borderId="0" xfId="2" applyBorder="1"/>
    <xf numFmtId="10" fontId="0" fillId="0" borderId="0" xfId="3" applyNumberFormat="1" applyFont="1" applyBorder="1"/>
    <xf numFmtId="0" fontId="3" fillId="0" borderId="9" xfId="2" applyBorder="1"/>
    <xf numFmtId="0" fontId="12" fillId="0" borderId="10" xfId="2" applyFont="1" applyBorder="1"/>
    <xf numFmtId="165" fontId="12" fillId="0" borderId="12" xfId="3" applyNumberFormat="1" applyFont="1" applyBorder="1"/>
    <xf numFmtId="0" fontId="3" fillId="0" borderId="0" xfId="2" applyFont="1"/>
    <xf numFmtId="0" fontId="3" fillId="0" borderId="19" xfId="2" applyFont="1" applyBorder="1"/>
    <xf numFmtId="0" fontId="12" fillId="0" borderId="0" xfId="2" applyFont="1" applyBorder="1"/>
    <xf numFmtId="0" fontId="12" fillId="0" borderId="20" xfId="2" applyFont="1" applyBorder="1"/>
    <xf numFmtId="0" fontId="3" fillId="0" borderId="21" xfId="2" applyBorder="1"/>
    <xf numFmtId="0" fontId="3" fillId="0" borderId="22" xfId="2" applyBorder="1"/>
    <xf numFmtId="0" fontId="12" fillId="0" borderId="23" xfId="2" applyFont="1" applyBorder="1"/>
    <xf numFmtId="0" fontId="12" fillId="0" borderId="9" xfId="2" applyFont="1" applyBorder="1"/>
    <xf numFmtId="10" fontId="0" fillId="0" borderId="24" xfId="3" applyNumberFormat="1" applyFont="1" applyBorder="1"/>
    <xf numFmtId="165" fontId="12" fillId="0" borderId="0" xfId="3" applyNumberFormat="1" applyFont="1" applyBorder="1"/>
    <xf numFmtId="0" fontId="3" fillId="0" borderId="0" xfId="2" applyFont="1" applyBorder="1"/>
    <xf numFmtId="0" fontId="12" fillId="0" borderId="0" xfId="2" applyFont="1" applyBorder="1" applyAlignment="1"/>
    <xf numFmtId="165" fontId="2" fillId="0" borderId="12" xfId="3" applyNumberFormat="1" applyFont="1" applyBorder="1"/>
    <xf numFmtId="0" fontId="4" fillId="38" borderId="3" xfId="2" applyFont="1" applyFill="1" applyBorder="1"/>
    <xf numFmtId="0" fontId="24" fillId="38" borderId="4" xfId="2" applyFont="1" applyFill="1" applyBorder="1" applyAlignment="1">
      <alignment horizontal="center"/>
    </xf>
    <xf numFmtId="165" fontId="3" fillId="38" borderId="5" xfId="2" applyNumberFormat="1" applyFill="1" applyBorder="1"/>
    <xf numFmtId="0" fontId="0" fillId="41" borderId="0" xfId="0" applyFill="1"/>
    <xf numFmtId="43" fontId="12" fillId="0" borderId="0" xfId="14" applyNumberFormat="1" applyFont="1"/>
    <xf numFmtId="165" fontId="2" fillId="0" borderId="0" xfId="1" applyNumberFormat="1" applyFont="1" applyBorder="1"/>
    <xf numFmtId="37" fontId="12" fillId="0" borderId="11" xfId="2" applyNumberFormat="1" applyFont="1" applyBorder="1"/>
    <xf numFmtId="37" fontId="0" fillId="0" borderId="0" xfId="0" applyNumberFormat="1"/>
    <xf numFmtId="37" fontId="3" fillId="0" borderId="0" xfId="2" applyNumberFormat="1"/>
    <xf numFmtId="37" fontId="3" fillId="0" borderId="0" xfId="2" applyNumberFormat="1" applyFill="1"/>
    <xf numFmtId="37" fontId="3" fillId="0" borderId="0" xfId="2" applyNumberFormat="1" applyFont="1"/>
    <xf numFmtId="37" fontId="12" fillId="0" borderId="0" xfId="2" applyNumberFormat="1" applyFont="1" applyBorder="1"/>
    <xf numFmtId="37" fontId="7" fillId="0" borderId="0" xfId="2" applyNumberFormat="1" applyFont="1" applyFill="1"/>
    <xf numFmtId="37" fontId="7" fillId="0" borderId="0" xfId="2" applyNumberFormat="1" applyFont="1" applyFill="1" applyBorder="1"/>
    <xf numFmtId="37" fontId="7" fillId="0" borderId="0" xfId="2" applyNumberFormat="1" applyFont="1"/>
    <xf numFmtId="0" fontId="25" fillId="0" borderId="0" xfId="0" applyFont="1" applyBorder="1"/>
    <xf numFmtId="0" fontId="27" fillId="0" borderId="0" xfId="0" applyFont="1" applyBorder="1"/>
    <xf numFmtId="0" fontId="28" fillId="0" borderId="0" xfId="2" applyFont="1" applyBorder="1"/>
    <xf numFmtId="0" fontId="26" fillId="0" borderId="0" xfId="2" applyFont="1" applyBorder="1"/>
    <xf numFmtId="0" fontId="10" fillId="0" borderId="0" xfId="14" applyFont="1" applyAlignment="1">
      <alignment horizontal="left"/>
    </xf>
    <xf numFmtId="0" fontId="10" fillId="0" borderId="0" xfId="2" applyFont="1"/>
    <xf numFmtId="0" fontId="4" fillId="0" borderId="0" xfId="2" applyFont="1"/>
    <xf numFmtId="0" fontId="4" fillId="0" borderId="0" xfId="2" applyFont="1" applyAlignment="1">
      <alignment horizontal="left"/>
    </xf>
    <xf numFmtId="0" fontId="12" fillId="0" borderId="2" xfId="2" applyFont="1" applyBorder="1" applyAlignment="1">
      <alignment horizontal="center"/>
    </xf>
    <xf numFmtId="0" fontId="29" fillId="41" borderId="0" xfId="0" applyFont="1" applyFill="1" applyAlignment="1">
      <alignment horizontal="center"/>
    </xf>
  </cellXfs>
  <cellStyles count="115">
    <cellStyle name="Accent1 - 20%" xfId="16"/>
    <cellStyle name="Accent1 - 40%" xfId="17"/>
    <cellStyle name="Accent1 - 60%" xfId="18"/>
    <cellStyle name="Accent2 - 20%" xfId="19"/>
    <cellStyle name="Accent2 - 40%" xfId="20"/>
    <cellStyle name="Accent2 - 60%" xfId="21"/>
    <cellStyle name="Accent3 - 20%" xfId="22"/>
    <cellStyle name="Accent3 - 40%" xfId="23"/>
    <cellStyle name="Accent3 - 60%" xfId="24"/>
    <cellStyle name="Accent4 - 20%" xfId="25"/>
    <cellStyle name="Accent4 - 40%" xfId="26"/>
    <cellStyle name="Accent4 - 60%" xfId="27"/>
    <cellStyle name="Accent5 - 20%" xfId="28"/>
    <cellStyle name="Accent5 - 40%" xfId="29"/>
    <cellStyle name="Accent5 - 60%" xfId="30"/>
    <cellStyle name="Accent6 - 20%" xfId="31"/>
    <cellStyle name="Accent6 - 40%" xfId="32"/>
    <cellStyle name="Accent6 - 60%" xfId="33"/>
    <cellStyle name="Comma 2" xfId="4"/>
    <cellStyle name="Comma 2 2" xfId="6"/>
    <cellStyle name="Comma 2 2 2" xfId="85"/>
    <cellStyle name="Comma 2 3" xfId="86"/>
    <cellStyle name="Comma 2 4" xfId="87"/>
    <cellStyle name="Comma 3" xfId="7"/>
    <cellStyle name="Comma 3 2" xfId="88"/>
    <cellStyle name="Comma 4" xfId="78"/>
    <cellStyle name="Currency 2" xfId="89"/>
    <cellStyle name="Emphasis 1" xfId="34"/>
    <cellStyle name="Emphasis 2" xfId="35"/>
    <cellStyle name="Emphasis 3" xfId="36"/>
    <cellStyle name="Normal" xfId="0" builtinId="0"/>
    <cellStyle name="Normal 2" xfId="8"/>
    <cellStyle name="Normal 2 2" xfId="2"/>
    <cellStyle name="Normal 2 2 2" xfId="90"/>
    <cellStyle name="Normal 2 3" xfId="91"/>
    <cellStyle name="Normal 2 3 2" xfId="92"/>
    <cellStyle name="Normal 2 4" xfId="93"/>
    <cellStyle name="Normal 2 4 2" xfId="94"/>
    <cellStyle name="Normal 2 5" xfId="95"/>
    <cellStyle name="Normal 2 6" xfId="96"/>
    <cellStyle name="Normal 3" xfId="9"/>
    <cellStyle name="Normal 3 2" xfId="97"/>
    <cellStyle name="Normal 3 2 2" xfId="98"/>
    <cellStyle name="Normal 4" xfId="10"/>
    <cellStyle name="Normal 4 2" xfId="99"/>
    <cellStyle name="Normal 5" xfId="11"/>
    <cellStyle name="Normal 5 2" xfId="100"/>
    <cellStyle name="Normal 6" xfId="12"/>
    <cellStyle name="Normal 6 2" xfId="14"/>
    <cellStyle name="Normal 7" xfId="15"/>
    <cellStyle name="Normal 8" xfId="77"/>
    <cellStyle name="Percent" xfId="1" builtinId="5"/>
    <cellStyle name="Percent 2" xfId="5"/>
    <cellStyle name="Percent 2 2" xfId="84"/>
    <cellStyle name="Percent 3" xfId="3"/>
    <cellStyle name="Percent 3 2" xfId="101"/>
    <cellStyle name="Percent 4" xfId="13"/>
    <cellStyle name="SAPBEXaggData" xfId="37"/>
    <cellStyle name="SAPBEXaggData 2" xfId="102"/>
    <cellStyle name="SAPBEXaggDataEmph" xfId="38"/>
    <cellStyle name="SAPBEXaggItem" xfId="39"/>
    <cellStyle name="SAPBEXaggItem 2" xfId="103"/>
    <cellStyle name="SAPBEXaggItemX" xfId="40"/>
    <cellStyle name="SAPBEXchaText" xfId="41"/>
    <cellStyle name="SAPBEXchaText 2" xfId="79"/>
    <cellStyle name="SAPBEXexcBad7" xfId="42"/>
    <cellStyle name="SAPBEXexcBad8" xfId="43"/>
    <cellStyle name="SAPBEXexcBad9" xfId="44"/>
    <cellStyle name="SAPBEXexcCritical4" xfId="45"/>
    <cellStyle name="SAPBEXexcCritical5" xfId="46"/>
    <cellStyle name="SAPBEXexcCritical6" xfId="47"/>
    <cellStyle name="SAPBEXexcGood1" xfId="48"/>
    <cellStyle name="SAPBEXexcGood2" xfId="49"/>
    <cellStyle name="SAPBEXexcGood3" xfId="50"/>
    <cellStyle name="SAPBEXfilterDrill" xfId="51"/>
    <cellStyle name="SAPBEXfilterItem" xfId="52"/>
    <cellStyle name="SAPBEXfilterText" xfId="53"/>
    <cellStyle name="SAPBEXformats" xfId="54"/>
    <cellStyle name="SAPBEXheaderItem" xfId="55"/>
    <cellStyle name="SAPBEXheaderText" xfId="56"/>
    <cellStyle name="SAPBEXHLevel0" xfId="57"/>
    <cellStyle name="SAPBEXHLevel0 2" xfId="104"/>
    <cellStyle name="SAPBEXHLevel0 3" xfId="105"/>
    <cellStyle name="SAPBEXHLevel0X" xfId="58"/>
    <cellStyle name="SAPBEXHLevel0X 2" xfId="106"/>
    <cellStyle name="SAPBEXHLevel1" xfId="59"/>
    <cellStyle name="SAPBEXHLevel1 2" xfId="107"/>
    <cellStyle name="SAPBEXHLevel1X" xfId="60"/>
    <cellStyle name="SAPBEXHLevel1X 2" xfId="108"/>
    <cellStyle name="SAPBEXHLevel2" xfId="61"/>
    <cellStyle name="SAPBEXHLevel2 2" xfId="109"/>
    <cellStyle name="SAPBEXHLevel2X" xfId="62"/>
    <cellStyle name="SAPBEXHLevel2X 2" xfId="110"/>
    <cellStyle name="SAPBEXHLevel3" xfId="63"/>
    <cellStyle name="SAPBEXHLevel3 2" xfId="111"/>
    <cellStyle name="SAPBEXHLevel3X" xfId="64"/>
    <cellStyle name="SAPBEXHLevel3X 2" xfId="112"/>
    <cellStyle name="SAPBEXinputData" xfId="65"/>
    <cellStyle name="SAPBEXinputData 2" xfId="113"/>
    <cellStyle name="SAPBEXItemHeader" xfId="82"/>
    <cellStyle name="SAPBEXresData" xfId="66"/>
    <cellStyle name="SAPBEXresDataEmph" xfId="67"/>
    <cellStyle name="SAPBEXresItem" xfId="68"/>
    <cellStyle name="SAPBEXresItemX" xfId="69"/>
    <cellStyle name="SAPBEXstdData" xfId="70"/>
    <cellStyle name="SAPBEXstdData 2" xfId="81"/>
    <cellStyle name="SAPBEXstdDataEmph" xfId="71"/>
    <cellStyle name="SAPBEXstdItem" xfId="72"/>
    <cellStyle name="SAPBEXstdItem 2" xfId="80"/>
    <cellStyle name="SAPBEXstdItemX" xfId="73"/>
    <cellStyle name="SAPBEXtitle" xfId="74"/>
    <cellStyle name="SAPBEXunassignedItem" xfId="83"/>
    <cellStyle name="SAPBEXundefined" xfId="75"/>
    <cellStyle name="Sheet Title" xfId="76"/>
    <cellStyle name="Total 2" xfId="114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apRec&amp;PropVal\CHUCK\Transmission%20Line%20(ISO)%20Studies\2007%20ISO%20TransLine%20Study\ISO%20TransLines%20ao%2012-20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13%20TO7%20FERC%20Formula%20Update\O&amp;M\2011%20Year-End%20Metrics\Storm\2011%20YTD%20December%20Storm%20Dat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O"/>
      <sheetName val="TL COST SUMMARY"/>
      <sheetName val="ACCT_101-106"/>
      <sheetName val="ACCT_106"/>
      <sheetName val="MILEAGE ADJ"/>
      <sheetName val="Acct 101- Reconciliation"/>
      <sheetName val="Acct 106 - Reconcilia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with 125999 filter"/>
      <sheetName val="Rel Expense"/>
      <sheetName val="Total Storm Bex"/>
      <sheetName val="Summary"/>
      <sheetName val="Trans Lines"/>
      <sheetName val="Subs Equip"/>
      <sheetName val="Total BEX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K6"/>
  <sheetViews>
    <sheetView tabSelected="1" zoomScaleNormal="100" zoomScalePageLayoutView="80" workbookViewId="0">
      <selection activeCell="A6" sqref="A6:K6"/>
    </sheetView>
  </sheetViews>
  <sheetFormatPr defaultColWidth="8.85546875" defaultRowHeight="15" x14ac:dyDescent="0.25"/>
  <cols>
    <col min="1" max="16384" width="8.85546875" style="77"/>
  </cols>
  <sheetData>
    <row r="6" spans="1:11" ht="28.5" customHeight="1" x14ac:dyDescent="0.5">
      <c r="A6" s="98" t="s">
        <v>30</v>
      </c>
      <c r="B6" s="98"/>
      <c r="C6" s="98"/>
      <c r="D6" s="98"/>
      <c r="E6" s="98"/>
      <c r="F6" s="98"/>
      <c r="G6" s="98"/>
      <c r="H6" s="98"/>
      <c r="I6" s="98"/>
      <c r="J6" s="98"/>
      <c r="K6" s="98"/>
    </row>
  </sheetData>
  <mergeCells count="1">
    <mergeCell ref="A6:K6"/>
  </mergeCells>
  <printOptions horizontalCentered="1" verticalCentered="1"/>
  <pageMargins left="0.7" right="0.7" top="0.75" bottom="0.75" header="0.3" footer="0.3"/>
  <pageSetup scale="79" orientation="landscape" horizontalDpi="1200" verticalDpi="1200" r:id="rId1"/>
  <headerFooter>
    <oddHeader>&amp;R&amp;10Exhibit SCE-22
TO2018
WP-Schedule 27 ISO Allocators
Page &amp;P of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zoomScaleNormal="100" zoomScalePageLayoutView="80" workbookViewId="0"/>
  </sheetViews>
  <sheetFormatPr defaultRowHeight="15" x14ac:dyDescent="0.25"/>
  <cols>
    <col min="1" max="1" width="18.7109375" style="9" customWidth="1"/>
    <col min="2" max="2" width="25.42578125" style="1" customWidth="1"/>
    <col min="3" max="3" width="13.5703125" style="1" hidden="1" customWidth="1"/>
    <col min="4" max="4" width="7.42578125" style="1" customWidth="1"/>
    <col min="5" max="5" width="17.7109375" style="2" customWidth="1"/>
    <col min="6" max="6" width="17.140625" style="1" customWidth="1"/>
    <col min="7" max="7" width="7.140625" style="1" customWidth="1"/>
    <col min="8" max="8" width="17.42578125" style="1" customWidth="1"/>
    <col min="9" max="9" width="18.28515625" style="1" customWidth="1"/>
    <col min="10" max="256" width="9.140625" style="1"/>
    <col min="257" max="257" width="18.7109375" style="1" customWidth="1"/>
    <col min="258" max="258" width="25.42578125" style="1" customWidth="1"/>
    <col min="259" max="259" width="0" style="1" hidden="1" customWidth="1"/>
    <col min="260" max="260" width="7.42578125" style="1" customWidth="1"/>
    <col min="261" max="261" width="17.7109375" style="1" customWidth="1"/>
    <col min="262" max="262" width="17.140625" style="1" customWidth="1"/>
    <col min="263" max="263" width="7.140625" style="1" customWidth="1"/>
    <col min="264" max="264" width="17.42578125" style="1" customWidth="1"/>
    <col min="265" max="265" width="18.28515625" style="1" customWidth="1"/>
    <col min="266" max="512" width="9.140625" style="1"/>
    <col min="513" max="513" width="18.7109375" style="1" customWidth="1"/>
    <col min="514" max="514" width="25.42578125" style="1" customWidth="1"/>
    <col min="515" max="515" width="0" style="1" hidden="1" customWidth="1"/>
    <col min="516" max="516" width="7.42578125" style="1" customWidth="1"/>
    <col min="517" max="517" width="17.7109375" style="1" customWidth="1"/>
    <col min="518" max="518" width="17.140625" style="1" customWidth="1"/>
    <col min="519" max="519" width="7.140625" style="1" customWidth="1"/>
    <col min="520" max="520" width="17.42578125" style="1" customWidth="1"/>
    <col min="521" max="521" width="18.28515625" style="1" customWidth="1"/>
    <col min="522" max="768" width="9.140625" style="1"/>
    <col min="769" max="769" width="18.7109375" style="1" customWidth="1"/>
    <col min="770" max="770" width="25.42578125" style="1" customWidth="1"/>
    <col min="771" max="771" width="0" style="1" hidden="1" customWidth="1"/>
    <col min="772" max="772" width="7.42578125" style="1" customWidth="1"/>
    <col min="773" max="773" width="17.7109375" style="1" customWidth="1"/>
    <col min="774" max="774" width="17.140625" style="1" customWidth="1"/>
    <col min="775" max="775" width="7.140625" style="1" customWidth="1"/>
    <col min="776" max="776" width="17.42578125" style="1" customWidth="1"/>
    <col min="777" max="777" width="18.28515625" style="1" customWidth="1"/>
    <col min="778" max="1024" width="9.140625" style="1"/>
    <col min="1025" max="1025" width="18.7109375" style="1" customWidth="1"/>
    <col min="1026" max="1026" width="25.42578125" style="1" customWidth="1"/>
    <col min="1027" max="1027" width="0" style="1" hidden="1" customWidth="1"/>
    <col min="1028" max="1028" width="7.42578125" style="1" customWidth="1"/>
    <col min="1029" max="1029" width="17.7109375" style="1" customWidth="1"/>
    <col min="1030" max="1030" width="17.140625" style="1" customWidth="1"/>
    <col min="1031" max="1031" width="7.140625" style="1" customWidth="1"/>
    <col min="1032" max="1032" width="17.42578125" style="1" customWidth="1"/>
    <col min="1033" max="1033" width="18.28515625" style="1" customWidth="1"/>
    <col min="1034" max="1280" width="9.140625" style="1"/>
    <col min="1281" max="1281" width="18.7109375" style="1" customWidth="1"/>
    <col min="1282" max="1282" width="25.42578125" style="1" customWidth="1"/>
    <col min="1283" max="1283" width="0" style="1" hidden="1" customWidth="1"/>
    <col min="1284" max="1284" width="7.42578125" style="1" customWidth="1"/>
    <col min="1285" max="1285" width="17.7109375" style="1" customWidth="1"/>
    <col min="1286" max="1286" width="17.140625" style="1" customWidth="1"/>
    <col min="1287" max="1287" width="7.140625" style="1" customWidth="1"/>
    <col min="1288" max="1288" width="17.42578125" style="1" customWidth="1"/>
    <col min="1289" max="1289" width="18.28515625" style="1" customWidth="1"/>
    <col min="1290" max="1536" width="9.140625" style="1"/>
    <col min="1537" max="1537" width="18.7109375" style="1" customWidth="1"/>
    <col min="1538" max="1538" width="25.42578125" style="1" customWidth="1"/>
    <col min="1539" max="1539" width="0" style="1" hidden="1" customWidth="1"/>
    <col min="1540" max="1540" width="7.42578125" style="1" customWidth="1"/>
    <col min="1541" max="1541" width="17.7109375" style="1" customWidth="1"/>
    <col min="1542" max="1542" width="17.140625" style="1" customWidth="1"/>
    <col min="1543" max="1543" width="7.140625" style="1" customWidth="1"/>
    <col min="1544" max="1544" width="17.42578125" style="1" customWidth="1"/>
    <col min="1545" max="1545" width="18.28515625" style="1" customWidth="1"/>
    <col min="1546" max="1792" width="9.140625" style="1"/>
    <col min="1793" max="1793" width="18.7109375" style="1" customWidth="1"/>
    <col min="1794" max="1794" width="25.42578125" style="1" customWidth="1"/>
    <col min="1795" max="1795" width="0" style="1" hidden="1" customWidth="1"/>
    <col min="1796" max="1796" width="7.42578125" style="1" customWidth="1"/>
    <col min="1797" max="1797" width="17.7109375" style="1" customWidth="1"/>
    <col min="1798" max="1798" width="17.140625" style="1" customWidth="1"/>
    <col min="1799" max="1799" width="7.140625" style="1" customWidth="1"/>
    <col min="1800" max="1800" width="17.42578125" style="1" customWidth="1"/>
    <col min="1801" max="1801" width="18.28515625" style="1" customWidth="1"/>
    <col min="1802" max="2048" width="9.140625" style="1"/>
    <col min="2049" max="2049" width="18.7109375" style="1" customWidth="1"/>
    <col min="2050" max="2050" width="25.42578125" style="1" customWidth="1"/>
    <col min="2051" max="2051" width="0" style="1" hidden="1" customWidth="1"/>
    <col min="2052" max="2052" width="7.42578125" style="1" customWidth="1"/>
    <col min="2053" max="2053" width="17.7109375" style="1" customWidth="1"/>
    <col min="2054" max="2054" width="17.140625" style="1" customWidth="1"/>
    <col min="2055" max="2055" width="7.140625" style="1" customWidth="1"/>
    <col min="2056" max="2056" width="17.42578125" style="1" customWidth="1"/>
    <col min="2057" max="2057" width="18.28515625" style="1" customWidth="1"/>
    <col min="2058" max="2304" width="9.140625" style="1"/>
    <col min="2305" max="2305" width="18.7109375" style="1" customWidth="1"/>
    <col min="2306" max="2306" width="25.42578125" style="1" customWidth="1"/>
    <col min="2307" max="2307" width="0" style="1" hidden="1" customWidth="1"/>
    <col min="2308" max="2308" width="7.42578125" style="1" customWidth="1"/>
    <col min="2309" max="2309" width="17.7109375" style="1" customWidth="1"/>
    <col min="2310" max="2310" width="17.140625" style="1" customWidth="1"/>
    <col min="2311" max="2311" width="7.140625" style="1" customWidth="1"/>
    <col min="2312" max="2312" width="17.42578125" style="1" customWidth="1"/>
    <col min="2313" max="2313" width="18.28515625" style="1" customWidth="1"/>
    <col min="2314" max="2560" width="9.140625" style="1"/>
    <col min="2561" max="2561" width="18.7109375" style="1" customWidth="1"/>
    <col min="2562" max="2562" width="25.42578125" style="1" customWidth="1"/>
    <col min="2563" max="2563" width="0" style="1" hidden="1" customWidth="1"/>
    <col min="2564" max="2564" width="7.42578125" style="1" customWidth="1"/>
    <col min="2565" max="2565" width="17.7109375" style="1" customWidth="1"/>
    <col min="2566" max="2566" width="17.140625" style="1" customWidth="1"/>
    <col min="2567" max="2567" width="7.140625" style="1" customWidth="1"/>
    <col min="2568" max="2568" width="17.42578125" style="1" customWidth="1"/>
    <col min="2569" max="2569" width="18.28515625" style="1" customWidth="1"/>
    <col min="2570" max="2816" width="9.140625" style="1"/>
    <col min="2817" max="2817" width="18.7109375" style="1" customWidth="1"/>
    <col min="2818" max="2818" width="25.42578125" style="1" customWidth="1"/>
    <col min="2819" max="2819" width="0" style="1" hidden="1" customWidth="1"/>
    <col min="2820" max="2820" width="7.42578125" style="1" customWidth="1"/>
    <col min="2821" max="2821" width="17.7109375" style="1" customWidth="1"/>
    <col min="2822" max="2822" width="17.140625" style="1" customWidth="1"/>
    <col min="2823" max="2823" width="7.140625" style="1" customWidth="1"/>
    <col min="2824" max="2824" width="17.42578125" style="1" customWidth="1"/>
    <col min="2825" max="2825" width="18.28515625" style="1" customWidth="1"/>
    <col min="2826" max="3072" width="9.140625" style="1"/>
    <col min="3073" max="3073" width="18.7109375" style="1" customWidth="1"/>
    <col min="3074" max="3074" width="25.42578125" style="1" customWidth="1"/>
    <col min="3075" max="3075" width="0" style="1" hidden="1" customWidth="1"/>
    <col min="3076" max="3076" width="7.42578125" style="1" customWidth="1"/>
    <col min="3077" max="3077" width="17.7109375" style="1" customWidth="1"/>
    <col min="3078" max="3078" width="17.140625" style="1" customWidth="1"/>
    <col min="3079" max="3079" width="7.140625" style="1" customWidth="1"/>
    <col min="3080" max="3080" width="17.42578125" style="1" customWidth="1"/>
    <col min="3081" max="3081" width="18.28515625" style="1" customWidth="1"/>
    <col min="3082" max="3328" width="9.140625" style="1"/>
    <col min="3329" max="3329" width="18.7109375" style="1" customWidth="1"/>
    <col min="3330" max="3330" width="25.42578125" style="1" customWidth="1"/>
    <col min="3331" max="3331" width="0" style="1" hidden="1" customWidth="1"/>
    <col min="3332" max="3332" width="7.42578125" style="1" customWidth="1"/>
    <col min="3333" max="3333" width="17.7109375" style="1" customWidth="1"/>
    <col min="3334" max="3334" width="17.140625" style="1" customWidth="1"/>
    <col min="3335" max="3335" width="7.140625" style="1" customWidth="1"/>
    <col min="3336" max="3336" width="17.42578125" style="1" customWidth="1"/>
    <col min="3337" max="3337" width="18.28515625" style="1" customWidth="1"/>
    <col min="3338" max="3584" width="9.140625" style="1"/>
    <col min="3585" max="3585" width="18.7109375" style="1" customWidth="1"/>
    <col min="3586" max="3586" width="25.42578125" style="1" customWidth="1"/>
    <col min="3587" max="3587" width="0" style="1" hidden="1" customWidth="1"/>
    <col min="3588" max="3588" width="7.42578125" style="1" customWidth="1"/>
    <col min="3589" max="3589" width="17.7109375" style="1" customWidth="1"/>
    <col min="3590" max="3590" width="17.140625" style="1" customWidth="1"/>
    <col min="3591" max="3591" width="7.140625" style="1" customWidth="1"/>
    <col min="3592" max="3592" width="17.42578125" style="1" customWidth="1"/>
    <col min="3593" max="3593" width="18.28515625" style="1" customWidth="1"/>
    <col min="3594" max="3840" width="9.140625" style="1"/>
    <col min="3841" max="3841" width="18.7109375" style="1" customWidth="1"/>
    <col min="3842" max="3842" width="25.42578125" style="1" customWidth="1"/>
    <col min="3843" max="3843" width="0" style="1" hidden="1" customWidth="1"/>
    <col min="3844" max="3844" width="7.42578125" style="1" customWidth="1"/>
    <col min="3845" max="3845" width="17.7109375" style="1" customWidth="1"/>
    <col min="3846" max="3846" width="17.140625" style="1" customWidth="1"/>
    <col min="3847" max="3847" width="7.140625" style="1" customWidth="1"/>
    <col min="3848" max="3848" width="17.42578125" style="1" customWidth="1"/>
    <col min="3849" max="3849" width="18.28515625" style="1" customWidth="1"/>
    <col min="3850" max="4096" width="9.140625" style="1"/>
    <col min="4097" max="4097" width="18.7109375" style="1" customWidth="1"/>
    <col min="4098" max="4098" width="25.42578125" style="1" customWidth="1"/>
    <col min="4099" max="4099" width="0" style="1" hidden="1" customWidth="1"/>
    <col min="4100" max="4100" width="7.42578125" style="1" customWidth="1"/>
    <col min="4101" max="4101" width="17.7109375" style="1" customWidth="1"/>
    <col min="4102" max="4102" width="17.140625" style="1" customWidth="1"/>
    <col min="4103" max="4103" width="7.140625" style="1" customWidth="1"/>
    <col min="4104" max="4104" width="17.42578125" style="1" customWidth="1"/>
    <col min="4105" max="4105" width="18.28515625" style="1" customWidth="1"/>
    <col min="4106" max="4352" width="9.140625" style="1"/>
    <col min="4353" max="4353" width="18.7109375" style="1" customWidth="1"/>
    <col min="4354" max="4354" width="25.42578125" style="1" customWidth="1"/>
    <col min="4355" max="4355" width="0" style="1" hidden="1" customWidth="1"/>
    <col min="4356" max="4356" width="7.42578125" style="1" customWidth="1"/>
    <col min="4357" max="4357" width="17.7109375" style="1" customWidth="1"/>
    <col min="4358" max="4358" width="17.140625" style="1" customWidth="1"/>
    <col min="4359" max="4359" width="7.140625" style="1" customWidth="1"/>
    <col min="4360" max="4360" width="17.42578125" style="1" customWidth="1"/>
    <col min="4361" max="4361" width="18.28515625" style="1" customWidth="1"/>
    <col min="4362" max="4608" width="9.140625" style="1"/>
    <col min="4609" max="4609" width="18.7109375" style="1" customWidth="1"/>
    <col min="4610" max="4610" width="25.42578125" style="1" customWidth="1"/>
    <col min="4611" max="4611" width="0" style="1" hidden="1" customWidth="1"/>
    <col min="4612" max="4612" width="7.42578125" style="1" customWidth="1"/>
    <col min="4613" max="4613" width="17.7109375" style="1" customWidth="1"/>
    <col min="4614" max="4614" width="17.140625" style="1" customWidth="1"/>
    <col min="4615" max="4615" width="7.140625" style="1" customWidth="1"/>
    <col min="4616" max="4616" width="17.42578125" style="1" customWidth="1"/>
    <col min="4617" max="4617" width="18.28515625" style="1" customWidth="1"/>
    <col min="4618" max="4864" width="9.140625" style="1"/>
    <col min="4865" max="4865" width="18.7109375" style="1" customWidth="1"/>
    <col min="4866" max="4866" width="25.42578125" style="1" customWidth="1"/>
    <col min="4867" max="4867" width="0" style="1" hidden="1" customWidth="1"/>
    <col min="4868" max="4868" width="7.42578125" style="1" customWidth="1"/>
    <col min="4869" max="4869" width="17.7109375" style="1" customWidth="1"/>
    <col min="4870" max="4870" width="17.140625" style="1" customWidth="1"/>
    <col min="4871" max="4871" width="7.140625" style="1" customWidth="1"/>
    <col min="4872" max="4872" width="17.42578125" style="1" customWidth="1"/>
    <col min="4873" max="4873" width="18.28515625" style="1" customWidth="1"/>
    <col min="4874" max="5120" width="9.140625" style="1"/>
    <col min="5121" max="5121" width="18.7109375" style="1" customWidth="1"/>
    <col min="5122" max="5122" width="25.42578125" style="1" customWidth="1"/>
    <col min="5123" max="5123" width="0" style="1" hidden="1" customWidth="1"/>
    <col min="5124" max="5124" width="7.42578125" style="1" customWidth="1"/>
    <col min="5125" max="5125" width="17.7109375" style="1" customWidth="1"/>
    <col min="5126" max="5126" width="17.140625" style="1" customWidth="1"/>
    <col min="5127" max="5127" width="7.140625" style="1" customWidth="1"/>
    <col min="5128" max="5128" width="17.42578125" style="1" customWidth="1"/>
    <col min="5129" max="5129" width="18.28515625" style="1" customWidth="1"/>
    <col min="5130" max="5376" width="9.140625" style="1"/>
    <col min="5377" max="5377" width="18.7109375" style="1" customWidth="1"/>
    <col min="5378" max="5378" width="25.42578125" style="1" customWidth="1"/>
    <col min="5379" max="5379" width="0" style="1" hidden="1" customWidth="1"/>
    <col min="5380" max="5380" width="7.42578125" style="1" customWidth="1"/>
    <col min="5381" max="5381" width="17.7109375" style="1" customWidth="1"/>
    <col min="5382" max="5382" width="17.140625" style="1" customWidth="1"/>
    <col min="5383" max="5383" width="7.140625" style="1" customWidth="1"/>
    <col min="5384" max="5384" width="17.42578125" style="1" customWidth="1"/>
    <col min="5385" max="5385" width="18.28515625" style="1" customWidth="1"/>
    <col min="5386" max="5632" width="9.140625" style="1"/>
    <col min="5633" max="5633" width="18.7109375" style="1" customWidth="1"/>
    <col min="5634" max="5634" width="25.42578125" style="1" customWidth="1"/>
    <col min="5635" max="5635" width="0" style="1" hidden="1" customWidth="1"/>
    <col min="5636" max="5636" width="7.42578125" style="1" customWidth="1"/>
    <col min="5637" max="5637" width="17.7109375" style="1" customWidth="1"/>
    <col min="5638" max="5638" width="17.140625" style="1" customWidth="1"/>
    <col min="5639" max="5639" width="7.140625" style="1" customWidth="1"/>
    <col min="5640" max="5640" width="17.42578125" style="1" customWidth="1"/>
    <col min="5641" max="5641" width="18.28515625" style="1" customWidth="1"/>
    <col min="5642" max="5888" width="9.140625" style="1"/>
    <col min="5889" max="5889" width="18.7109375" style="1" customWidth="1"/>
    <col min="5890" max="5890" width="25.42578125" style="1" customWidth="1"/>
    <col min="5891" max="5891" width="0" style="1" hidden="1" customWidth="1"/>
    <col min="5892" max="5892" width="7.42578125" style="1" customWidth="1"/>
    <col min="5893" max="5893" width="17.7109375" style="1" customWidth="1"/>
    <col min="5894" max="5894" width="17.140625" style="1" customWidth="1"/>
    <col min="5895" max="5895" width="7.140625" style="1" customWidth="1"/>
    <col min="5896" max="5896" width="17.42578125" style="1" customWidth="1"/>
    <col min="5897" max="5897" width="18.28515625" style="1" customWidth="1"/>
    <col min="5898" max="6144" width="9.140625" style="1"/>
    <col min="6145" max="6145" width="18.7109375" style="1" customWidth="1"/>
    <col min="6146" max="6146" width="25.42578125" style="1" customWidth="1"/>
    <col min="6147" max="6147" width="0" style="1" hidden="1" customWidth="1"/>
    <col min="6148" max="6148" width="7.42578125" style="1" customWidth="1"/>
    <col min="6149" max="6149" width="17.7109375" style="1" customWidth="1"/>
    <col min="6150" max="6150" width="17.140625" style="1" customWidth="1"/>
    <col min="6151" max="6151" width="7.140625" style="1" customWidth="1"/>
    <col min="6152" max="6152" width="17.42578125" style="1" customWidth="1"/>
    <col min="6153" max="6153" width="18.28515625" style="1" customWidth="1"/>
    <col min="6154" max="6400" width="9.140625" style="1"/>
    <col min="6401" max="6401" width="18.7109375" style="1" customWidth="1"/>
    <col min="6402" max="6402" width="25.42578125" style="1" customWidth="1"/>
    <col min="6403" max="6403" width="0" style="1" hidden="1" customWidth="1"/>
    <col min="6404" max="6404" width="7.42578125" style="1" customWidth="1"/>
    <col min="6405" max="6405" width="17.7109375" style="1" customWidth="1"/>
    <col min="6406" max="6406" width="17.140625" style="1" customWidth="1"/>
    <col min="6407" max="6407" width="7.140625" style="1" customWidth="1"/>
    <col min="6408" max="6408" width="17.42578125" style="1" customWidth="1"/>
    <col min="6409" max="6409" width="18.28515625" style="1" customWidth="1"/>
    <col min="6410" max="6656" width="9.140625" style="1"/>
    <col min="6657" max="6657" width="18.7109375" style="1" customWidth="1"/>
    <col min="6658" max="6658" width="25.42578125" style="1" customWidth="1"/>
    <col min="6659" max="6659" width="0" style="1" hidden="1" customWidth="1"/>
    <col min="6660" max="6660" width="7.42578125" style="1" customWidth="1"/>
    <col min="6661" max="6661" width="17.7109375" style="1" customWidth="1"/>
    <col min="6662" max="6662" width="17.140625" style="1" customWidth="1"/>
    <col min="6663" max="6663" width="7.140625" style="1" customWidth="1"/>
    <col min="6664" max="6664" width="17.42578125" style="1" customWidth="1"/>
    <col min="6665" max="6665" width="18.28515625" style="1" customWidth="1"/>
    <col min="6666" max="6912" width="9.140625" style="1"/>
    <col min="6913" max="6913" width="18.7109375" style="1" customWidth="1"/>
    <col min="6914" max="6914" width="25.42578125" style="1" customWidth="1"/>
    <col min="6915" max="6915" width="0" style="1" hidden="1" customWidth="1"/>
    <col min="6916" max="6916" width="7.42578125" style="1" customWidth="1"/>
    <col min="6917" max="6917" width="17.7109375" style="1" customWidth="1"/>
    <col min="6918" max="6918" width="17.140625" style="1" customWidth="1"/>
    <col min="6919" max="6919" width="7.140625" style="1" customWidth="1"/>
    <col min="6920" max="6920" width="17.42578125" style="1" customWidth="1"/>
    <col min="6921" max="6921" width="18.28515625" style="1" customWidth="1"/>
    <col min="6922" max="7168" width="9.140625" style="1"/>
    <col min="7169" max="7169" width="18.7109375" style="1" customWidth="1"/>
    <col min="7170" max="7170" width="25.42578125" style="1" customWidth="1"/>
    <col min="7171" max="7171" width="0" style="1" hidden="1" customWidth="1"/>
    <col min="7172" max="7172" width="7.42578125" style="1" customWidth="1"/>
    <col min="7173" max="7173" width="17.7109375" style="1" customWidth="1"/>
    <col min="7174" max="7174" width="17.140625" style="1" customWidth="1"/>
    <col min="7175" max="7175" width="7.140625" style="1" customWidth="1"/>
    <col min="7176" max="7176" width="17.42578125" style="1" customWidth="1"/>
    <col min="7177" max="7177" width="18.28515625" style="1" customWidth="1"/>
    <col min="7178" max="7424" width="9.140625" style="1"/>
    <col min="7425" max="7425" width="18.7109375" style="1" customWidth="1"/>
    <col min="7426" max="7426" width="25.42578125" style="1" customWidth="1"/>
    <col min="7427" max="7427" width="0" style="1" hidden="1" customWidth="1"/>
    <col min="7428" max="7428" width="7.42578125" style="1" customWidth="1"/>
    <col min="7429" max="7429" width="17.7109375" style="1" customWidth="1"/>
    <col min="7430" max="7430" width="17.140625" style="1" customWidth="1"/>
    <col min="7431" max="7431" width="7.140625" style="1" customWidth="1"/>
    <col min="7432" max="7432" width="17.42578125" style="1" customWidth="1"/>
    <col min="7433" max="7433" width="18.28515625" style="1" customWidth="1"/>
    <col min="7434" max="7680" width="9.140625" style="1"/>
    <col min="7681" max="7681" width="18.7109375" style="1" customWidth="1"/>
    <col min="7682" max="7682" width="25.42578125" style="1" customWidth="1"/>
    <col min="7683" max="7683" width="0" style="1" hidden="1" customWidth="1"/>
    <col min="7684" max="7684" width="7.42578125" style="1" customWidth="1"/>
    <col min="7685" max="7685" width="17.7109375" style="1" customWidth="1"/>
    <col min="7686" max="7686" width="17.140625" style="1" customWidth="1"/>
    <col min="7687" max="7687" width="7.140625" style="1" customWidth="1"/>
    <col min="7688" max="7688" width="17.42578125" style="1" customWidth="1"/>
    <col min="7689" max="7689" width="18.28515625" style="1" customWidth="1"/>
    <col min="7690" max="7936" width="9.140625" style="1"/>
    <col min="7937" max="7937" width="18.7109375" style="1" customWidth="1"/>
    <col min="7938" max="7938" width="25.42578125" style="1" customWidth="1"/>
    <col min="7939" max="7939" width="0" style="1" hidden="1" customWidth="1"/>
    <col min="7940" max="7940" width="7.42578125" style="1" customWidth="1"/>
    <col min="7941" max="7941" width="17.7109375" style="1" customWidth="1"/>
    <col min="7942" max="7942" width="17.140625" style="1" customWidth="1"/>
    <col min="7943" max="7943" width="7.140625" style="1" customWidth="1"/>
    <col min="7944" max="7944" width="17.42578125" style="1" customWidth="1"/>
    <col min="7945" max="7945" width="18.28515625" style="1" customWidth="1"/>
    <col min="7946" max="8192" width="9.140625" style="1"/>
    <col min="8193" max="8193" width="18.7109375" style="1" customWidth="1"/>
    <col min="8194" max="8194" width="25.42578125" style="1" customWidth="1"/>
    <col min="8195" max="8195" width="0" style="1" hidden="1" customWidth="1"/>
    <col min="8196" max="8196" width="7.42578125" style="1" customWidth="1"/>
    <col min="8197" max="8197" width="17.7109375" style="1" customWidth="1"/>
    <col min="8198" max="8198" width="17.140625" style="1" customWidth="1"/>
    <col min="8199" max="8199" width="7.140625" style="1" customWidth="1"/>
    <col min="8200" max="8200" width="17.42578125" style="1" customWidth="1"/>
    <col min="8201" max="8201" width="18.28515625" style="1" customWidth="1"/>
    <col min="8202" max="8448" width="9.140625" style="1"/>
    <col min="8449" max="8449" width="18.7109375" style="1" customWidth="1"/>
    <col min="8450" max="8450" width="25.42578125" style="1" customWidth="1"/>
    <col min="8451" max="8451" width="0" style="1" hidden="1" customWidth="1"/>
    <col min="8452" max="8452" width="7.42578125" style="1" customWidth="1"/>
    <col min="8453" max="8453" width="17.7109375" style="1" customWidth="1"/>
    <col min="8454" max="8454" width="17.140625" style="1" customWidth="1"/>
    <col min="8455" max="8455" width="7.140625" style="1" customWidth="1"/>
    <col min="8456" max="8456" width="17.42578125" style="1" customWidth="1"/>
    <col min="8457" max="8457" width="18.28515625" style="1" customWidth="1"/>
    <col min="8458" max="8704" width="9.140625" style="1"/>
    <col min="8705" max="8705" width="18.7109375" style="1" customWidth="1"/>
    <col min="8706" max="8706" width="25.42578125" style="1" customWidth="1"/>
    <col min="8707" max="8707" width="0" style="1" hidden="1" customWidth="1"/>
    <col min="8708" max="8708" width="7.42578125" style="1" customWidth="1"/>
    <col min="8709" max="8709" width="17.7109375" style="1" customWidth="1"/>
    <col min="8710" max="8710" width="17.140625" style="1" customWidth="1"/>
    <col min="8711" max="8711" width="7.140625" style="1" customWidth="1"/>
    <col min="8712" max="8712" width="17.42578125" style="1" customWidth="1"/>
    <col min="8713" max="8713" width="18.28515625" style="1" customWidth="1"/>
    <col min="8714" max="8960" width="9.140625" style="1"/>
    <col min="8961" max="8961" width="18.7109375" style="1" customWidth="1"/>
    <col min="8962" max="8962" width="25.42578125" style="1" customWidth="1"/>
    <col min="8963" max="8963" width="0" style="1" hidden="1" customWidth="1"/>
    <col min="8964" max="8964" width="7.42578125" style="1" customWidth="1"/>
    <col min="8965" max="8965" width="17.7109375" style="1" customWidth="1"/>
    <col min="8966" max="8966" width="17.140625" style="1" customWidth="1"/>
    <col min="8967" max="8967" width="7.140625" style="1" customWidth="1"/>
    <col min="8968" max="8968" width="17.42578125" style="1" customWidth="1"/>
    <col min="8969" max="8969" width="18.28515625" style="1" customWidth="1"/>
    <col min="8970" max="9216" width="9.140625" style="1"/>
    <col min="9217" max="9217" width="18.7109375" style="1" customWidth="1"/>
    <col min="9218" max="9218" width="25.42578125" style="1" customWidth="1"/>
    <col min="9219" max="9219" width="0" style="1" hidden="1" customWidth="1"/>
    <col min="9220" max="9220" width="7.42578125" style="1" customWidth="1"/>
    <col min="9221" max="9221" width="17.7109375" style="1" customWidth="1"/>
    <col min="9222" max="9222" width="17.140625" style="1" customWidth="1"/>
    <col min="9223" max="9223" width="7.140625" style="1" customWidth="1"/>
    <col min="9224" max="9224" width="17.42578125" style="1" customWidth="1"/>
    <col min="9225" max="9225" width="18.28515625" style="1" customWidth="1"/>
    <col min="9226" max="9472" width="9.140625" style="1"/>
    <col min="9473" max="9473" width="18.7109375" style="1" customWidth="1"/>
    <col min="9474" max="9474" width="25.42578125" style="1" customWidth="1"/>
    <col min="9475" max="9475" width="0" style="1" hidden="1" customWidth="1"/>
    <col min="9476" max="9476" width="7.42578125" style="1" customWidth="1"/>
    <col min="9477" max="9477" width="17.7109375" style="1" customWidth="1"/>
    <col min="9478" max="9478" width="17.140625" style="1" customWidth="1"/>
    <col min="9479" max="9479" width="7.140625" style="1" customWidth="1"/>
    <col min="9480" max="9480" width="17.42578125" style="1" customWidth="1"/>
    <col min="9481" max="9481" width="18.28515625" style="1" customWidth="1"/>
    <col min="9482" max="9728" width="9.140625" style="1"/>
    <col min="9729" max="9729" width="18.7109375" style="1" customWidth="1"/>
    <col min="9730" max="9730" width="25.42578125" style="1" customWidth="1"/>
    <col min="9731" max="9731" width="0" style="1" hidden="1" customWidth="1"/>
    <col min="9732" max="9732" width="7.42578125" style="1" customWidth="1"/>
    <col min="9733" max="9733" width="17.7109375" style="1" customWidth="1"/>
    <col min="9734" max="9734" width="17.140625" style="1" customWidth="1"/>
    <col min="9735" max="9735" width="7.140625" style="1" customWidth="1"/>
    <col min="9736" max="9736" width="17.42578125" style="1" customWidth="1"/>
    <col min="9737" max="9737" width="18.28515625" style="1" customWidth="1"/>
    <col min="9738" max="9984" width="9.140625" style="1"/>
    <col min="9985" max="9985" width="18.7109375" style="1" customWidth="1"/>
    <col min="9986" max="9986" width="25.42578125" style="1" customWidth="1"/>
    <col min="9987" max="9987" width="0" style="1" hidden="1" customWidth="1"/>
    <col min="9988" max="9988" width="7.42578125" style="1" customWidth="1"/>
    <col min="9989" max="9989" width="17.7109375" style="1" customWidth="1"/>
    <col min="9990" max="9990" width="17.140625" style="1" customWidth="1"/>
    <col min="9991" max="9991" width="7.140625" style="1" customWidth="1"/>
    <col min="9992" max="9992" width="17.42578125" style="1" customWidth="1"/>
    <col min="9993" max="9993" width="18.28515625" style="1" customWidth="1"/>
    <col min="9994" max="10240" width="9.140625" style="1"/>
    <col min="10241" max="10241" width="18.7109375" style="1" customWidth="1"/>
    <col min="10242" max="10242" width="25.42578125" style="1" customWidth="1"/>
    <col min="10243" max="10243" width="0" style="1" hidden="1" customWidth="1"/>
    <col min="10244" max="10244" width="7.42578125" style="1" customWidth="1"/>
    <col min="10245" max="10245" width="17.7109375" style="1" customWidth="1"/>
    <col min="10246" max="10246" width="17.140625" style="1" customWidth="1"/>
    <col min="10247" max="10247" width="7.140625" style="1" customWidth="1"/>
    <col min="10248" max="10248" width="17.42578125" style="1" customWidth="1"/>
    <col min="10249" max="10249" width="18.28515625" style="1" customWidth="1"/>
    <col min="10250" max="10496" width="9.140625" style="1"/>
    <col min="10497" max="10497" width="18.7109375" style="1" customWidth="1"/>
    <col min="10498" max="10498" width="25.42578125" style="1" customWidth="1"/>
    <col min="10499" max="10499" width="0" style="1" hidden="1" customWidth="1"/>
    <col min="10500" max="10500" width="7.42578125" style="1" customWidth="1"/>
    <col min="10501" max="10501" width="17.7109375" style="1" customWidth="1"/>
    <col min="10502" max="10502" width="17.140625" style="1" customWidth="1"/>
    <col min="10503" max="10503" width="7.140625" style="1" customWidth="1"/>
    <col min="10504" max="10504" width="17.42578125" style="1" customWidth="1"/>
    <col min="10505" max="10505" width="18.28515625" style="1" customWidth="1"/>
    <col min="10506" max="10752" width="9.140625" style="1"/>
    <col min="10753" max="10753" width="18.7109375" style="1" customWidth="1"/>
    <col min="10754" max="10754" width="25.42578125" style="1" customWidth="1"/>
    <col min="10755" max="10755" width="0" style="1" hidden="1" customWidth="1"/>
    <col min="10756" max="10756" width="7.42578125" style="1" customWidth="1"/>
    <col min="10757" max="10757" width="17.7109375" style="1" customWidth="1"/>
    <col min="10758" max="10758" width="17.140625" style="1" customWidth="1"/>
    <col min="10759" max="10759" width="7.140625" style="1" customWidth="1"/>
    <col min="10760" max="10760" width="17.42578125" style="1" customWidth="1"/>
    <col min="10761" max="10761" width="18.28515625" style="1" customWidth="1"/>
    <col min="10762" max="11008" width="9.140625" style="1"/>
    <col min="11009" max="11009" width="18.7109375" style="1" customWidth="1"/>
    <col min="11010" max="11010" width="25.42578125" style="1" customWidth="1"/>
    <col min="11011" max="11011" width="0" style="1" hidden="1" customWidth="1"/>
    <col min="11012" max="11012" width="7.42578125" style="1" customWidth="1"/>
    <col min="11013" max="11013" width="17.7109375" style="1" customWidth="1"/>
    <col min="11014" max="11014" width="17.140625" style="1" customWidth="1"/>
    <col min="11015" max="11015" width="7.140625" style="1" customWidth="1"/>
    <col min="11016" max="11016" width="17.42578125" style="1" customWidth="1"/>
    <col min="11017" max="11017" width="18.28515625" style="1" customWidth="1"/>
    <col min="11018" max="11264" width="9.140625" style="1"/>
    <col min="11265" max="11265" width="18.7109375" style="1" customWidth="1"/>
    <col min="11266" max="11266" width="25.42578125" style="1" customWidth="1"/>
    <col min="11267" max="11267" width="0" style="1" hidden="1" customWidth="1"/>
    <col min="11268" max="11268" width="7.42578125" style="1" customWidth="1"/>
    <col min="11269" max="11269" width="17.7109375" style="1" customWidth="1"/>
    <col min="11270" max="11270" width="17.140625" style="1" customWidth="1"/>
    <col min="11271" max="11271" width="7.140625" style="1" customWidth="1"/>
    <col min="11272" max="11272" width="17.42578125" style="1" customWidth="1"/>
    <col min="11273" max="11273" width="18.28515625" style="1" customWidth="1"/>
    <col min="11274" max="11520" width="9.140625" style="1"/>
    <col min="11521" max="11521" width="18.7109375" style="1" customWidth="1"/>
    <col min="11522" max="11522" width="25.42578125" style="1" customWidth="1"/>
    <col min="11523" max="11523" width="0" style="1" hidden="1" customWidth="1"/>
    <col min="11524" max="11524" width="7.42578125" style="1" customWidth="1"/>
    <col min="11525" max="11525" width="17.7109375" style="1" customWidth="1"/>
    <col min="11526" max="11526" width="17.140625" style="1" customWidth="1"/>
    <col min="11527" max="11527" width="7.140625" style="1" customWidth="1"/>
    <col min="11528" max="11528" width="17.42578125" style="1" customWidth="1"/>
    <col min="11529" max="11529" width="18.28515625" style="1" customWidth="1"/>
    <col min="11530" max="11776" width="9.140625" style="1"/>
    <col min="11777" max="11777" width="18.7109375" style="1" customWidth="1"/>
    <col min="11778" max="11778" width="25.42578125" style="1" customWidth="1"/>
    <col min="11779" max="11779" width="0" style="1" hidden="1" customWidth="1"/>
    <col min="11780" max="11780" width="7.42578125" style="1" customWidth="1"/>
    <col min="11781" max="11781" width="17.7109375" style="1" customWidth="1"/>
    <col min="11782" max="11782" width="17.140625" style="1" customWidth="1"/>
    <col min="11783" max="11783" width="7.140625" style="1" customWidth="1"/>
    <col min="11784" max="11784" width="17.42578125" style="1" customWidth="1"/>
    <col min="11785" max="11785" width="18.28515625" style="1" customWidth="1"/>
    <col min="11786" max="12032" width="9.140625" style="1"/>
    <col min="12033" max="12033" width="18.7109375" style="1" customWidth="1"/>
    <col min="12034" max="12034" width="25.42578125" style="1" customWidth="1"/>
    <col min="12035" max="12035" width="0" style="1" hidden="1" customWidth="1"/>
    <col min="12036" max="12036" width="7.42578125" style="1" customWidth="1"/>
    <col min="12037" max="12037" width="17.7109375" style="1" customWidth="1"/>
    <col min="12038" max="12038" width="17.140625" style="1" customWidth="1"/>
    <col min="12039" max="12039" width="7.140625" style="1" customWidth="1"/>
    <col min="12040" max="12040" width="17.42578125" style="1" customWidth="1"/>
    <col min="12041" max="12041" width="18.28515625" style="1" customWidth="1"/>
    <col min="12042" max="12288" width="9.140625" style="1"/>
    <col min="12289" max="12289" width="18.7109375" style="1" customWidth="1"/>
    <col min="12290" max="12290" width="25.42578125" style="1" customWidth="1"/>
    <col min="12291" max="12291" width="0" style="1" hidden="1" customWidth="1"/>
    <col min="12292" max="12292" width="7.42578125" style="1" customWidth="1"/>
    <col min="12293" max="12293" width="17.7109375" style="1" customWidth="1"/>
    <col min="12294" max="12294" width="17.140625" style="1" customWidth="1"/>
    <col min="12295" max="12295" width="7.140625" style="1" customWidth="1"/>
    <col min="12296" max="12296" width="17.42578125" style="1" customWidth="1"/>
    <col min="12297" max="12297" width="18.28515625" style="1" customWidth="1"/>
    <col min="12298" max="12544" width="9.140625" style="1"/>
    <col min="12545" max="12545" width="18.7109375" style="1" customWidth="1"/>
    <col min="12546" max="12546" width="25.42578125" style="1" customWidth="1"/>
    <col min="12547" max="12547" width="0" style="1" hidden="1" customWidth="1"/>
    <col min="12548" max="12548" width="7.42578125" style="1" customWidth="1"/>
    <col min="12549" max="12549" width="17.7109375" style="1" customWidth="1"/>
    <col min="12550" max="12550" width="17.140625" style="1" customWidth="1"/>
    <col min="12551" max="12551" width="7.140625" style="1" customWidth="1"/>
    <col min="12552" max="12552" width="17.42578125" style="1" customWidth="1"/>
    <col min="12553" max="12553" width="18.28515625" style="1" customWidth="1"/>
    <col min="12554" max="12800" width="9.140625" style="1"/>
    <col min="12801" max="12801" width="18.7109375" style="1" customWidth="1"/>
    <col min="12802" max="12802" width="25.42578125" style="1" customWidth="1"/>
    <col min="12803" max="12803" width="0" style="1" hidden="1" customWidth="1"/>
    <col min="12804" max="12804" width="7.42578125" style="1" customWidth="1"/>
    <col min="12805" max="12805" width="17.7109375" style="1" customWidth="1"/>
    <col min="12806" max="12806" width="17.140625" style="1" customWidth="1"/>
    <col min="12807" max="12807" width="7.140625" style="1" customWidth="1"/>
    <col min="12808" max="12808" width="17.42578125" style="1" customWidth="1"/>
    <col min="12809" max="12809" width="18.28515625" style="1" customWidth="1"/>
    <col min="12810" max="13056" width="9.140625" style="1"/>
    <col min="13057" max="13057" width="18.7109375" style="1" customWidth="1"/>
    <col min="13058" max="13058" width="25.42578125" style="1" customWidth="1"/>
    <col min="13059" max="13059" width="0" style="1" hidden="1" customWidth="1"/>
    <col min="13060" max="13060" width="7.42578125" style="1" customWidth="1"/>
    <col min="13061" max="13061" width="17.7109375" style="1" customWidth="1"/>
    <col min="13062" max="13062" width="17.140625" style="1" customWidth="1"/>
    <col min="13063" max="13063" width="7.140625" style="1" customWidth="1"/>
    <col min="13064" max="13064" width="17.42578125" style="1" customWidth="1"/>
    <col min="13065" max="13065" width="18.28515625" style="1" customWidth="1"/>
    <col min="13066" max="13312" width="9.140625" style="1"/>
    <col min="13313" max="13313" width="18.7109375" style="1" customWidth="1"/>
    <col min="13314" max="13314" width="25.42578125" style="1" customWidth="1"/>
    <col min="13315" max="13315" width="0" style="1" hidden="1" customWidth="1"/>
    <col min="13316" max="13316" width="7.42578125" style="1" customWidth="1"/>
    <col min="13317" max="13317" width="17.7109375" style="1" customWidth="1"/>
    <col min="13318" max="13318" width="17.140625" style="1" customWidth="1"/>
    <col min="13319" max="13319" width="7.140625" style="1" customWidth="1"/>
    <col min="13320" max="13320" width="17.42578125" style="1" customWidth="1"/>
    <col min="13321" max="13321" width="18.28515625" style="1" customWidth="1"/>
    <col min="13322" max="13568" width="9.140625" style="1"/>
    <col min="13569" max="13569" width="18.7109375" style="1" customWidth="1"/>
    <col min="13570" max="13570" width="25.42578125" style="1" customWidth="1"/>
    <col min="13571" max="13571" width="0" style="1" hidden="1" customWidth="1"/>
    <col min="13572" max="13572" width="7.42578125" style="1" customWidth="1"/>
    <col min="13573" max="13573" width="17.7109375" style="1" customWidth="1"/>
    <col min="13574" max="13574" width="17.140625" style="1" customWidth="1"/>
    <col min="13575" max="13575" width="7.140625" style="1" customWidth="1"/>
    <col min="13576" max="13576" width="17.42578125" style="1" customWidth="1"/>
    <col min="13577" max="13577" width="18.28515625" style="1" customWidth="1"/>
    <col min="13578" max="13824" width="9.140625" style="1"/>
    <col min="13825" max="13825" width="18.7109375" style="1" customWidth="1"/>
    <col min="13826" max="13826" width="25.42578125" style="1" customWidth="1"/>
    <col min="13827" max="13827" width="0" style="1" hidden="1" customWidth="1"/>
    <col min="13828" max="13828" width="7.42578125" style="1" customWidth="1"/>
    <col min="13829" max="13829" width="17.7109375" style="1" customWidth="1"/>
    <col min="13830" max="13830" width="17.140625" style="1" customWidth="1"/>
    <col min="13831" max="13831" width="7.140625" style="1" customWidth="1"/>
    <col min="13832" max="13832" width="17.42578125" style="1" customWidth="1"/>
    <col min="13833" max="13833" width="18.28515625" style="1" customWidth="1"/>
    <col min="13834" max="14080" width="9.140625" style="1"/>
    <col min="14081" max="14081" width="18.7109375" style="1" customWidth="1"/>
    <col min="14082" max="14082" width="25.42578125" style="1" customWidth="1"/>
    <col min="14083" max="14083" width="0" style="1" hidden="1" customWidth="1"/>
    <col min="14084" max="14084" width="7.42578125" style="1" customWidth="1"/>
    <col min="14085" max="14085" width="17.7109375" style="1" customWidth="1"/>
    <col min="14086" max="14086" width="17.140625" style="1" customWidth="1"/>
    <col min="14087" max="14087" width="7.140625" style="1" customWidth="1"/>
    <col min="14088" max="14088" width="17.42578125" style="1" customWidth="1"/>
    <col min="14089" max="14089" width="18.28515625" style="1" customWidth="1"/>
    <col min="14090" max="14336" width="9.140625" style="1"/>
    <col min="14337" max="14337" width="18.7109375" style="1" customWidth="1"/>
    <col min="14338" max="14338" width="25.42578125" style="1" customWidth="1"/>
    <col min="14339" max="14339" width="0" style="1" hidden="1" customWidth="1"/>
    <col min="14340" max="14340" width="7.42578125" style="1" customWidth="1"/>
    <col min="14341" max="14341" width="17.7109375" style="1" customWidth="1"/>
    <col min="14342" max="14342" width="17.140625" style="1" customWidth="1"/>
    <col min="14343" max="14343" width="7.140625" style="1" customWidth="1"/>
    <col min="14344" max="14344" width="17.42578125" style="1" customWidth="1"/>
    <col min="14345" max="14345" width="18.28515625" style="1" customWidth="1"/>
    <col min="14346" max="14592" width="9.140625" style="1"/>
    <col min="14593" max="14593" width="18.7109375" style="1" customWidth="1"/>
    <col min="14594" max="14594" width="25.42578125" style="1" customWidth="1"/>
    <col min="14595" max="14595" width="0" style="1" hidden="1" customWidth="1"/>
    <col min="14596" max="14596" width="7.42578125" style="1" customWidth="1"/>
    <col min="14597" max="14597" width="17.7109375" style="1" customWidth="1"/>
    <col min="14598" max="14598" width="17.140625" style="1" customWidth="1"/>
    <col min="14599" max="14599" width="7.140625" style="1" customWidth="1"/>
    <col min="14600" max="14600" width="17.42578125" style="1" customWidth="1"/>
    <col min="14601" max="14601" width="18.28515625" style="1" customWidth="1"/>
    <col min="14602" max="14848" width="9.140625" style="1"/>
    <col min="14849" max="14849" width="18.7109375" style="1" customWidth="1"/>
    <col min="14850" max="14850" width="25.42578125" style="1" customWidth="1"/>
    <col min="14851" max="14851" width="0" style="1" hidden="1" customWidth="1"/>
    <col min="14852" max="14852" width="7.42578125" style="1" customWidth="1"/>
    <col min="14853" max="14853" width="17.7109375" style="1" customWidth="1"/>
    <col min="14854" max="14854" width="17.140625" style="1" customWidth="1"/>
    <col min="14855" max="14855" width="7.140625" style="1" customWidth="1"/>
    <col min="14856" max="14856" width="17.42578125" style="1" customWidth="1"/>
    <col min="14857" max="14857" width="18.28515625" style="1" customWidth="1"/>
    <col min="14858" max="15104" width="9.140625" style="1"/>
    <col min="15105" max="15105" width="18.7109375" style="1" customWidth="1"/>
    <col min="15106" max="15106" width="25.42578125" style="1" customWidth="1"/>
    <col min="15107" max="15107" width="0" style="1" hidden="1" customWidth="1"/>
    <col min="15108" max="15108" width="7.42578125" style="1" customWidth="1"/>
    <col min="15109" max="15109" width="17.7109375" style="1" customWidth="1"/>
    <col min="15110" max="15110" width="17.140625" style="1" customWidth="1"/>
    <col min="15111" max="15111" width="7.140625" style="1" customWidth="1"/>
    <col min="15112" max="15112" width="17.42578125" style="1" customWidth="1"/>
    <col min="15113" max="15113" width="18.28515625" style="1" customWidth="1"/>
    <col min="15114" max="15360" width="9.140625" style="1"/>
    <col min="15361" max="15361" width="18.7109375" style="1" customWidth="1"/>
    <col min="15362" max="15362" width="25.42578125" style="1" customWidth="1"/>
    <col min="15363" max="15363" width="0" style="1" hidden="1" customWidth="1"/>
    <col min="15364" max="15364" width="7.42578125" style="1" customWidth="1"/>
    <col min="15365" max="15365" width="17.7109375" style="1" customWidth="1"/>
    <col min="15366" max="15366" width="17.140625" style="1" customWidth="1"/>
    <col min="15367" max="15367" width="7.140625" style="1" customWidth="1"/>
    <col min="15368" max="15368" width="17.42578125" style="1" customWidth="1"/>
    <col min="15369" max="15369" width="18.28515625" style="1" customWidth="1"/>
    <col min="15370" max="15616" width="9.140625" style="1"/>
    <col min="15617" max="15617" width="18.7109375" style="1" customWidth="1"/>
    <col min="15618" max="15618" width="25.42578125" style="1" customWidth="1"/>
    <col min="15619" max="15619" width="0" style="1" hidden="1" customWidth="1"/>
    <col min="15620" max="15620" width="7.42578125" style="1" customWidth="1"/>
    <col min="15621" max="15621" width="17.7109375" style="1" customWidth="1"/>
    <col min="15622" max="15622" width="17.140625" style="1" customWidth="1"/>
    <col min="15623" max="15623" width="7.140625" style="1" customWidth="1"/>
    <col min="15624" max="15624" width="17.42578125" style="1" customWidth="1"/>
    <col min="15625" max="15625" width="18.28515625" style="1" customWidth="1"/>
    <col min="15626" max="15872" width="9.140625" style="1"/>
    <col min="15873" max="15873" width="18.7109375" style="1" customWidth="1"/>
    <col min="15874" max="15874" width="25.42578125" style="1" customWidth="1"/>
    <col min="15875" max="15875" width="0" style="1" hidden="1" customWidth="1"/>
    <col min="15876" max="15876" width="7.42578125" style="1" customWidth="1"/>
    <col min="15877" max="15877" width="17.7109375" style="1" customWidth="1"/>
    <col min="15878" max="15878" width="17.140625" style="1" customWidth="1"/>
    <col min="15879" max="15879" width="7.140625" style="1" customWidth="1"/>
    <col min="15880" max="15880" width="17.42578125" style="1" customWidth="1"/>
    <col min="15881" max="15881" width="18.28515625" style="1" customWidth="1"/>
    <col min="15882" max="16128" width="9.140625" style="1"/>
    <col min="16129" max="16129" width="18.7109375" style="1" customWidth="1"/>
    <col min="16130" max="16130" width="25.42578125" style="1" customWidth="1"/>
    <col min="16131" max="16131" width="0" style="1" hidden="1" customWidth="1"/>
    <col min="16132" max="16132" width="7.42578125" style="1" customWidth="1"/>
    <col min="16133" max="16133" width="17.7109375" style="1" customWidth="1"/>
    <col min="16134" max="16134" width="17.140625" style="1" customWidth="1"/>
    <col min="16135" max="16135" width="7.140625" style="1" customWidth="1"/>
    <col min="16136" max="16136" width="17.42578125" style="1" customWidth="1"/>
    <col min="16137" max="16137" width="18.28515625" style="1" customWidth="1"/>
    <col min="16138" max="16384" width="9.140625" style="1"/>
  </cols>
  <sheetData>
    <row r="1" spans="1:10" ht="18" x14ac:dyDescent="0.25">
      <c r="A1" s="93" t="s">
        <v>40</v>
      </c>
    </row>
    <row r="2" spans="1:10" ht="18" x14ac:dyDescent="0.25">
      <c r="A2" s="93" t="s">
        <v>35</v>
      </c>
    </row>
    <row r="3" spans="1:10" ht="18" x14ac:dyDescent="0.25">
      <c r="A3" s="93"/>
    </row>
    <row r="4" spans="1:10" ht="15.75" x14ac:dyDescent="0.25">
      <c r="A4" s="3" t="s">
        <v>32</v>
      </c>
      <c r="B4" s="4"/>
      <c r="C4" s="4"/>
      <c r="D4" s="4"/>
      <c r="E4" s="5"/>
      <c r="F4" s="6"/>
      <c r="G4" s="7"/>
      <c r="H4" s="7"/>
      <c r="I4" s="7"/>
    </row>
    <row r="6" spans="1:10" ht="20.25" x14ac:dyDescent="0.3">
      <c r="A6" s="8" t="s">
        <v>4</v>
      </c>
    </row>
    <row r="7" spans="1:10" ht="12.75" x14ac:dyDescent="0.2">
      <c r="B7" s="10" t="s">
        <v>5</v>
      </c>
      <c r="C7" s="11"/>
      <c r="E7" s="12" t="s">
        <v>6</v>
      </c>
      <c r="F7" s="11"/>
      <c r="H7" s="12" t="s">
        <v>7</v>
      </c>
      <c r="I7" s="11"/>
    </row>
    <row r="8" spans="1:10" x14ac:dyDescent="0.25">
      <c r="B8" s="13" t="s">
        <v>8</v>
      </c>
      <c r="C8" s="14" t="s">
        <v>9</v>
      </c>
      <c r="D8" s="15"/>
      <c r="E8" s="13" t="s">
        <v>8</v>
      </c>
      <c r="F8" s="13" t="s">
        <v>9</v>
      </c>
      <c r="H8" s="13" t="s">
        <v>8</v>
      </c>
      <c r="I8" s="13" t="s">
        <v>9</v>
      </c>
    </row>
    <row r="9" spans="1:10" x14ac:dyDescent="0.25">
      <c r="A9" s="16" t="s">
        <v>2</v>
      </c>
      <c r="C9" s="17"/>
      <c r="D9" s="15"/>
      <c r="E9" s="1"/>
    </row>
    <row r="10" spans="1:10" x14ac:dyDescent="0.25">
      <c r="A10" s="9">
        <v>500</v>
      </c>
      <c r="B10" s="15">
        <v>1631.21</v>
      </c>
      <c r="C10" s="2">
        <v>0.12626516077617625</v>
      </c>
      <c r="D10" s="15"/>
      <c r="E10" s="15">
        <v>1631.21</v>
      </c>
      <c r="F10" s="18">
        <f>E10/B10</f>
        <v>1</v>
      </c>
      <c r="H10" s="15">
        <v>0</v>
      </c>
      <c r="I10" s="18">
        <f>H10/B10</f>
        <v>0</v>
      </c>
      <c r="J10" s="29"/>
    </row>
    <row r="11" spans="1:10" x14ac:dyDescent="0.25">
      <c r="A11" s="9">
        <v>220</v>
      </c>
      <c r="B11" s="15">
        <v>3645.61421818182</v>
      </c>
      <c r="C11" s="2">
        <v>0.30061125907597036</v>
      </c>
      <c r="D11" s="15"/>
      <c r="E11" s="15">
        <v>3292.1744582871702</v>
      </c>
      <c r="F11" s="18">
        <f t="shared" ref="F11:F15" si="0">E11/B11</f>
        <v>0.90305069633206525</v>
      </c>
      <c r="H11" s="15">
        <f t="shared" ref="H11:H14" si="1">B11-E11</f>
        <v>353.4397598946498</v>
      </c>
      <c r="I11" s="18">
        <f t="shared" ref="I11:I15" si="2">H11/B11</f>
        <v>9.694930366793475E-2</v>
      </c>
      <c r="J11" s="29"/>
    </row>
    <row r="12" spans="1:10" x14ac:dyDescent="0.25">
      <c r="A12" s="9">
        <v>161</v>
      </c>
      <c r="B12" s="15">
        <v>53.064799999999998</v>
      </c>
      <c r="C12" s="2">
        <v>4.3871020419591865E-3</v>
      </c>
      <c r="D12" s="15"/>
      <c r="E12" s="15">
        <v>53.021099999999997</v>
      </c>
      <c r="F12" s="18">
        <f t="shared" si="0"/>
        <v>0.9991764785695979</v>
      </c>
      <c r="H12" s="15">
        <f t="shared" si="1"/>
        <v>4.3700000000001182E-2</v>
      </c>
      <c r="I12" s="18">
        <f t="shared" si="2"/>
        <v>8.2352143040209679E-4</v>
      </c>
      <c r="J12" s="29"/>
    </row>
    <row r="13" spans="1:10" x14ac:dyDescent="0.25">
      <c r="A13" s="9">
        <v>115</v>
      </c>
      <c r="B13" s="15">
        <v>1813.0133000000001</v>
      </c>
      <c r="C13" s="2">
        <v>0.15571468919069453</v>
      </c>
      <c r="D13" s="15"/>
      <c r="E13" s="15">
        <v>607.80051515151513</v>
      </c>
      <c r="F13" s="18">
        <f t="shared" si="0"/>
        <v>0.33524327436070939</v>
      </c>
      <c r="H13" s="15">
        <f t="shared" si="1"/>
        <v>1205.2127848484849</v>
      </c>
      <c r="I13" s="18">
        <f t="shared" si="2"/>
        <v>0.66475672563929067</v>
      </c>
      <c r="J13" s="29"/>
    </row>
    <row r="14" spans="1:10" x14ac:dyDescent="0.25">
      <c r="A14" s="19" t="s">
        <v>3</v>
      </c>
      <c r="B14" s="20">
        <v>4970.2727000000004</v>
      </c>
      <c r="C14" s="21">
        <v>0.41302178891519969</v>
      </c>
      <c r="D14" s="20"/>
      <c r="E14" s="20">
        <v>75.780966666666671</v>
      </c>
      <c r="F14" s="24">
        <f t="shared" si="0"/>
        <v>1.5246842827490465E-2</v>
      </c>
      <c r="G14" s="23"/>
      <c r="H14" s="20">
        <f t="shared" si="1"/>
        <v>4894.4917333333342</v>
      </c>
      <c r="I14" s="24">
        <f t="shared" si="2"/>
        <v>0.98475315717250966</v>
      </c>
      <c r="J14" s="29"/>
    </row>
    <row r="15" spans="1:10" x14ac:dyDescent="0.25">
      <c r="B15" s="25">
        <f>SUM(B10:B14)</f>
        <v>12113.175018181821</v>
      </c>
      <c r="C15" s="26">
        <v>1</v>
      </c>
      <c r="D15" s="25"/>
      <c r="E15" s="25">
        <f>SUM(E10:E14)</f>
        <v>5659.9870401053513</v>
      </c>
      <c r="F15" s="79">
        <f t="shared" si="0"/>
        <v>0.46725875186396104</v>
      </c>
      <c r="G15" s="78"/>
      <c r="H15" s="25">
        <f>SUM(H10:H14)</f>
        <v>6453.1879780764684</v>
      </c>
      <c r="I15" s="28">
        <f t="shared" si="2"/>
        <v>0.53274124813603885</v>
      </c>
    </row>
    <row r="16" spans="1:10" x14ac:dyDescent="0.25">
      <c r="B16" s="15"/>
      <c r="C16" s="2"/>
      <c r="D16" s="15"/>
      <c r="E16" s="29"/>
      <c r="H16" s="29"/>
      <c r="I16" s="30"/>
    </row>
    <row r="17" spans="1:9" ht="20.25" x14ac:dyDescent="0.3">
      <c r="A17" s="8" t="s">
        <v>10</v>
      </c>
      <c r="B17" s="29"/>
      <c r="D17" s="15"/>
      <c r="E17" s="29"/>
      <c r="F17" s="30"/>
      <c r="H17" s="29"/>
      <c r="I17" s="30"/>
    </row>
    <row r="18" spans="1:9" ht="12.75" x14ac:dyDescent="0.2">
      <c r="B18" s="31" t="s">
        <v>11</v>
      </c>
      <c r="C18" s="11"/>
      <c r="E18" s="32" t="s">
        <v>6</v>
      </c>
      <c r="F18" s="33"/>
      <c r="H18" s="32" t="s">
        <v>7</v>
      </c>
      <c r="I18" s="33"/>
    </row>
    <row r="19" spans="1:9" x14ac:dyDescent="0.25">
      <c r="B19" s="34" t="s">
        <v>1</v>
      </c>
      <c r="C19" s="14" t="s">
        <v>9</v>
      </c>
      <c r="D19" s="15"/>
      <c r="E19" s="34" t="s">
        <v>8</v>
      </c>
      <c r="F19" s="35" t="s">
        <v>9</v>
      </c>
      <c r="H19" s="34" t="s">
        <v>8</v>
      </c>
      <c r="I19" s="35" t="s">
        <v>9</v>
      </c>
    </row>
    <row r="20" spans="1:9" x14ac:dyDescent="0.25">
      <c r="A20" s="16" t="s">
        <v>2</v>
      </c>
      <c r="B20" s="29"/>
      <c r="D20" s="15"/>
      <c r="E20" s="29"/>
      <c r="F20" s="30"/>
      <c r="H20" s="29"/>
      <c r="I20" s="30"/>
    </row>
    <row r="21" spans="1:9" x14ac:dyDescent="0.25">
      <c r="A21" s="9">
        <v>500</v>
      </c>
      <c r="B21" s="15">
        <v>3.79</v>
      </c>
      <c r="C21" s="36">
        <v>0</v>
      </c>
      <c r="D21" s="15"/>
      <c r="E21" s="15">
        <v>3.79</v>
      </c>
      <c r="F21" s="18">
        <v>0</v>
      </c>
      <c r="H21" s="15">
        <f>B21-E21</f>
        <v>0</v>
      </c>
      <c r="I21" s="18">
        <v>0</v>
      </c>
    </row>
    <row r="22" spans="1:9" x14ac:dyDescent="0.25">
      <c r="A22" s="9">
        <v>220</v>
      </c>
      <c r="B22" s="15">
        <v>0.99409999999999998</v>
      </c>
      <c r="C22" s="2">
        <v>2.8100837371597886E-3</v>
      </c>
      <c r="D22" s="15"/>
      <c r="E22" s="15">
        <v>0.99409999999999998</v>
      </c>
      <c r="F22" s="18">
        <f t="shared" ref="F22:F26" si="3">E22/B22</f>
        <v>1</v>
      </c>
      <c r="H22" s="15">
        <f t="shared" ref="H22:H25" si="4">B22-E22</f>
        <v>0</v>
      </c>
      <c r="I22" s="18">
        <f t="shared" ref="I22:I26" si="5">H22/B22</f>
        <v>0</v>
      </c>
    </row>
    <row r="23" spans="1:9" x14ac:dyDescent="0.25">
      <c r="A23" s="9">
        <v>161</v>
      </c>
      <c r="B23" s="15">
        <v>0</v>
      </c>
      <c r="C23" s="2">
        <v>0</v>
      </c>
      <c r="D23" s="15"/>
      <c r="E23" s="15">
        <v>0</v>
      </c>
      <c r="F23" s="18">
        <v>0</v>
      </c>
      <c r="H23" s="15">
        <f t="shared" si="4"/>
        <v>0</v>
      </c>
      <c r="I23" s="18">
        <v>0</v>
      </c>
    </row>
    <row r="24" spans="1:9" x14ac:dyDescent="0.25">
      <c r="A24" s="9">
        <v>115</v>
      </c>
      <c r="B24" s="15">
        <v>13.799099999999999</v>
      </c>
      <c r="C24" s="2">
        <v>5.2056794163981006E-2</v>
      </c>
      <c r="D24" s="15"/>
      <c r="E24" s="15">
        <v>0.2527651515151515</v>
      </c>
      <c r="F24" s="18">
        <f t="shared" si="3"/>
        <v>1.8317509947398853E-2</v>
      </c>
      <c r="H24" s="15">
        <f t="shared" si="4"/>
        <v>13.546334848484848</v>
      </c>
      <c r="I24" s="18">
        <f t="shared" si="5"/>
        <v>0.98168249005260122</v>
      </c>
    </row>
    <row r="25" spans="1:9" x14ac:dyDescent="0.25">
      <c r="A25" s="19" t="s">
        <v>3</v>
      </c>
      <c r="B25" s="20">
        <v>339.7272999999999</v>
      </c>
      <c r="C25" s="21">
        <v>0.94513312209885914</v>
      </c>
      <c r="D25" s="20"/>
      <c r="E25" s="20">
        <v>0</v>
      </c>
      <c r="F25" s="24">
        <f t="shared" si="3"/>
        <v>0</v>
      </c>
      <c r="G25" s="23"/>
      <c r="H25" s="20">
        <f t="shared" si="4"/>
        <v>339.7272999999999</v>
      </c>
      <c r="I25" s="24">
        <f t="shared" si="5"/>
        <v>1</v>
      </c>
    </row>
    <row r="26" spans="1:9" x14ac:dyDescent="0.25">
      <c r="B26" s="25">
        <f>SUM(B21:B25)</f>
        <v>358.31049999999988</v>
      </c>
      <c r="C26" s="37">
        <v>0.99999999999999989</v>
      </c>
      <c r="D26" s="25"/>
      <c r="E26" s="25">
        <f>SUM(E21:E25)</f>
        <v>5.0368651515151521</v>
      </c>
      <c r="F26" s="28">
        <f t="shared" si="3"/>
        <v>1.4057263606606991E-2</v>
      </c>
      <c r="G26" s="27"/>
      <c r="H26" s="25">
        <f>SUM(H21:H25)</f>
        <v>353.27363484848473</v>
      </c>
      <c r="I26" s="28">
        <f t="shared" si="5"/>
        <v>0.98594273639339303</v>
      </c>
    </row>
    <row r="27" spans="1:9" x14ac:dyDescent="0.25">
      <c r="B27" s="29"/>
      <c r="E27" s="38"/>
      <c r="F27" s="30"/>
      <c r="H27" s="38"/>
      <c r="I27" s="30"/>
    </row>
    <row r="28" spans="1:9" x14ac:dyDescent="0.25">
      <c r="E28" s="36"/>
    </row>
    <row r="29" spans="1:9" ht="12.75" x14ac:dyDescent="0.2">
      <c r="B29" s="29"/>
      <c r="E29" s="29"/>
      <c r="H29" s="29"/>
    </row>
    <row r="30" spans="1:9" ht="12.75" x14ac:dyDescent="0.2">
      <c r="B30" s="29"/>
      <c r="E30" s="29"/>
      <c r="H30" s="29"/>
    </row>
    <row r="31" spans="1:9" ht="12.75" x14ac:dyDescent="0.2">
      <c r="B31" s="29"/>
      <c r="E31" s="29"/>
      <c r="H31" s="29"/>
    </row>
    <row r="32" spans="1:9" ht="12.75" x14ac:dyDescent="0.2">
      <c r="B32" s="29"/>
      <c r="E32" s="29"/>
      <c r="H32" s="29"/>
    </row>
    <row r="33" spans="2:8" ht="12.75" x14ac:dyDescent="0.2">
      <c r="B33" s="29"/>
      <c r="E33" s="29"/>
      <c r="H33" s="29"/>
    </row>
    <row r="34" spans="2:8" ht="12.75" x14ac:dyDescent="0.2">
      <c r="B34" s="29"/>
      <c r="E34" s="29"/>
      <c r="H34" s="29"/>
    </row>
    <row r="35" spans="2:8" x14ac:dyDescent="0.25">
      <c r="B35" s="29"/>
    </row>
  </sheetData>
  <pageMargins left="0.25" right="0.25" top="0.75" bottom="0.75" header="0.3" footer="0.3"/>
  <pageSetup scale="91" orientation="landscape" r:id="rId1"/>
  <headerFooter>
    <oddHeader>&amp;R&amp;10Exhibit SCE-22
TO2018
WP-Schedule 27 ISO Allocators
Page &amp;P of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zoomScaleNormal="100" zoomScaleSheetLayoutView="100" zoomScalePageLayoutView="80" workbookViewId="0"/>
  </sheetViews>
  <sheetFormatPr defaultRowHeight="15" x14ac:dyDescent="0.25"/>
  <cols>
    <col min="1" max="1" width="35" bestFit="1" customWidth="1"/>
    <col min="2" max="4" width="22.140625" customWidth="1"/>
    <col min="5" max="6" width="0" hidden="1" customWidth="1"/>
    <col min="9" max="10" width="8.85546875" style="89"/>
  </cols>
  <sheetData>
    <row r="1" spans="1:10" ht="18" x14ac:dyDescent="0.25">
      <c r="A1" s="94" t="s">
        <v>34</v>
      </c>
      <c r="B1" s="40"/>
      <c r="C1" s="40"/>
      <c r="D1" s="40"/>
      <c r="E1" s="40"/>
      <c r="F1" s="40"/>
    </row>
    <row r="2" spans="1:10" ht="20.25" x14ac:dyDescent="0.3">
      <c r="A2" s="39"/>
      <c r="B2" s="40"/>
      <c r="C2" s="40"/>
      <c r="D2" s="40"/>
      <c r="E2" s="40"/>
      <c r="F2" s="40"/>
    </row>
    <row r="3" spans="1:10" x14ac:dyDescent="0.25">
      <c r="A3" s="41"/>
      <c r="B3" s="97" t="s">
        <v>33</v>
      </c>
      <c r="C3" s="97"/>
      <c r="D3" s="97"/>
      <c r="E3" s="40"/>
      <c r="F3" s="40"/>
    </row>
    <row r="4" spans="1:10" x14ac:dyDescent="0.25">
      <c r="A4" s="41"/>
      <c r="B4" s="42" t="s">
        <v>1</v>
      </c>
      <c r="C4" s="43" t="s">
        <v>12</v>
      </c>
      <c r="D4" s="44" t="s">
        <v>0</v>
      </c>
      <c r="E4" s="45" t="s">
        <v>13</v>
      </c>
      <c r="F4" s="40"/>
      <c r="I4" s="90"/>
      <c r="J4" s="90"/>
    </row>
    <row r="5" spans="1:10" ht="15.75" thickBot="1" x14ac:dyDescent="0.3">
      <c r="A5" s="46" t="s">
        <v>2</v>
      </c>
      <c r="B5" s="47" t="s">
        <v>14</v>
      </c>
      <c r="C5" s="48" t="s">
        <v>14</v>
      </c>
      <c r="D5" s="49" t="s">
        <v>15</v>
      </c>
      <c r="E5" s="50" t="s">
        <v>16</v>
      </c>
      <c r="F5" s="40"/>
      <c r="I5" s="90"/>
      <c r="J5" s="90"/>
    </row>
    <row r="6" spans="1:10" ht="16.5" thickBot="1" x14ac:dyDescent="0.3">
      <c r="A6" s="51" t="s">
        <v>38</v>
      </c>
      <c r="B6" s="52"/>
      <c r="C6" s="52"/>
      <c r="D6" s="53"/>
      <c r="E6" s="54"/>
      <c r="F6" s="54"/>
      <c r="I6" s="90"/>
      <c r="J6" s="90"/>
    </row>
    <row r="7" spans="1:10" x14ac:dyDescent="0.25">
      <c r="A7" s="41"/>
      <c r="B7" s="50"/>
      <c r="C7" s="50"/>
      <c r="D7" s="40"/>
      <c r="E7" s="40"/>
      <c r="F7" s="40"/>
    </row>
    <row r="8" spans="1:10" x14ac:dyDescent="0.25">
      <c r="A8" s="41" t="s">
        <v>17</v>
      </c>
      <c r="B8" s="86">
        <v>194</v>
      </c>
      <c r="C8" s="86">
        <v>190</v>
      </c>
      <c r="D8" s="18">
        <f>C8/B8</f>
        <v>0.97938144329896903</v>
      </c>
      <c r="E8" s="40" t="e">
        <f>#REF!*#REF!</f>
        <v>#REF!</v>
      </c>
      <c r="F8" s="2" t="e">
        <f>E8/#REF!</f>
        <v>#REF!</v>
      </c>
    </row>
    <row r="9" spans="1:10" x14ac:dyDescent="0.25">
      <c r="A9" s="41"/>
      <c r="B9" s="86"/>
      <c r="C9" s="86"/>
      <c r="D9" s="55"/>
      <c r="E9" s="40"/>
      <c r="F9" s="40"/>
    </row>
    <row r="10" spans="1:10" x14ac:dyDescent="0.25">
      <c r="A10" s="41" t="s">
        <v>18</v>
      </c>
      <c r="B10" s="86">
        <v>955</v>
      </c>
      <c r="C10" s="86">
        <v>748</v>
      </c>
      <c r="D10" s="18">
        <f>C10/B10</f>
        <v>0.78324607329842932</v>
      </c>
      <c r="E10" s="40"/>
      <c r="F10" s="40"/>
    </row>
    <row r="11" spans="1:10" x14ac:dyDescent="0.25">
      <c r="A11" s="41"/>
      <c r="B11" s="86"/>
      <c r="C11" s="86"/>
      <c r="D11" s="18"/>
      <c r="E11" s="40"/>
      <c r="F11" s="40"/>
    </row>
    <row r="12" spans="1:10" x14ac:dyDescent="0.25">
      <c r="A12" s="41" t="s">
        <v>19</v>
      </c>
      <c r="B12" s="86">
        <v>2</v>
      </c>
      <c r="C12" s="86">
        <v>2</v>
      </c>
      <c r="D12" s="18">
        <f>C12/B12</f>
        <v>1</v>
      </c>
      <c r="E12" s="40" t="e">
        <f>#REF!*#REF!</f>
        <v>#REF!</v>
      </c>
      <c r="F12" s="2" t="e">
        <f>E12/#REF!</f>
        <v>#REF!</v>
      </c>
    </row>
    <row r="13" spans="1:10" x14ac:dyDescent="0.25">
      <c r="A13" s="41"/>
      <c r="B13" s="86"/>
      <c r="C13" s="86"/>
      <c r="D13" s="18"/>
      <c r="E13" s="40"/>
      <c r="F13" s="2"/>
    </row>
    <row r="14" spans="1:10" x14ac:dyDescent="0.25">
      <c r="A14" s="41" t="s">
        <v>20</v>
      </c>
      <c r="B14" s="87">
        <v>606</v>
      </c>
      <c r="C14" s="87">
        <v>92</v>
      </c>
      <c r="D14" s="18">
        <f>C14/B14</f>
        <v>0.15181518151815182</v>
      </c>
      <c r="E14" s="40" t="e">
        <f>#REF!*#REF!</f>
        <v>#REF!</v>
      </c>
      <c r="F14" s="2" t="e">
        <f>E14/#REF!</f>
        <v>#REF!</v>
      </c>
    </row>
    <row r="15" spans="1:10" x14ac:dyDescent="0.25">
      <c r="A15" s="41"/>
      <c r="B15" s="87"/>
      <c r="C15" s="87"/>
      <c r="D15" s="22"/>
      <c r="E15" s="56"/>
      <c r="F15" s="57"/>
    </row>
    <row r="16" spans="1:10" x14ac:dyDescent="0.25">
      <c r="A16" s="41" t="s">
        <v>21</v>
      </c>
      <c r="B16" s="86">
        <v>0</v>
      </c>
      <c r="C16" s="86">
        <v>0</v>
      </c>
      <c r="D16" s="18">
        <v>0</v>
      </c>
      <c r="E16" s="40" t="e">
        <f>#REF!*#REF!</f>
        <v>#REF!</v>
      </c>
      <c r="F16" s="2" t="e">
        <f>E16/#REF!</f>
        <v>#REF!</v>
      </c>
    </row>
    <row r="17" spans="1:10" x14ac:dyDescent="0.25">
      <c r="A17" s="41"/>
      <c r="B17" s="86"/>
      <c r="C17" s="86"/>
      <c r="D17" s="18"/>
      <c r="E17" s="40"/>
      <c r="F17" s="2"/>
      <c r="G17" s="40"/>
    </row>
    <row r="18" spans="1:10" x14ac:dyDescent="0.25">
      <c r="A18" s="41" t="s">
        <v>22</v>
      </c>
      <c r="B18" s="86">
        <v>1377</v>
      </c>
      <c r="C18" s="86">
        <v>53</v>
      </c>
      <c r="D18" s="18">
        <f>C18/B18</f>
        <v>3.8489469862018878E-2</v>
      </c>
      <c r="E18" s="40" t="e">
        <f>#REF!*#REF!</f>
        <v>#REF!</v>
      </c>
      <c r="F18" s="2" t="e">
        <f>E18/#REF!</f>
        <v>#REF!</v>
      </c>
      <c r="G18" s="40"/>
    </row>
    <row r="19" spans="1:10" x14ac:dyDescent="0.25">
      <c r="A19" s="41"/>
      <c r="B19" s="86"/>
      <c r="C19" s="86"/>
      <c r="D19" s="18"/>
      <c r="E19" s="40"/>
      <c r="F19" s="2"/>
      <c r="G19" s="40"/>
    </row>
    <row r="20" spans="1:10" x14ac:dyDescent="0.25">
      <c r="A20" s="41" t="s">
        <v>29</v>
      </c>
      <c r="B20" s="86">
        <v>25</v>
      </c>
      <c r="C20" s="86">
        <v>10</v>
      </c>
      <c r="D20" s="18">
        <f>C20/B20</f>
        <v>0.4</v>
      </c>
      <c r="E20" s="40"/>
      <c r="F20" s="2"/>
      <c r="G20" s="40"/>
    </row>
    <row r="21" spans="1:10" x14ac:dyDescent="0.25">
      <c r="A21" s="41"/>
      <c r="B21" s="82"/>
      <c r="C21" s="82"/>
      <c r="D21" s="18"/>
      <c r="E21" s="40"/>
      <c r="F21" s="2"/>
      <c r="G21" s="40"/>
    </row>
    <row r="22" spans="1:10" x14ac:dyDescent="0.25">
      <c r="A22" s="41" t="s">
        <v>31</v>
      </c>
      <c r="B22" s="82">
        <v>103</v>
      </c>
      <c r="C22" s="82">
        <v>89</v>
      </c>
      <c r="D22" s="18">
        <f>C22/B22</f>
        <v>0.86407766990291257</v>
      </c>
      <c r="E22" s="40"/>
      <c r="F22" s="2"/>
      <c r="G22" s="40"/>
    </row>
    <row r="23" spans="1:10" ht="15.75" thickBot="1" x14ac:dyDescent="0.3">
      <c r="A23" s="41"/>
      <c r="B23" s="40"/>
      <c r="C23" s="40"/>
      <c r="D23" s="18"/>
      <c r="E23" s="58"/>
      <c r="F23" s="58"/>
      <c r="G23" s="40"/>
    </row>
    <row r="24" spans="1:10" s="61" customFormat="1" ht="13.5" thickBot="1" x14ac:dyDescent="0.25">
      <c r="A24" s="59" t="s">
        <v>23</v>
      </c>
      <c r="B24" s="80">
        <f>B8+B10+B12+B14+B16+B18+B20+B22</f>
        <v>3262</v>
      </c>
      <c r="C24" s="80">
        <f>C8+C10+C12+C14+C16+C18+C20+C22</f>
        <v>1184</v>
      </c>
      <c r="D24" s="60">
        <f>C24/B24</f>
        <v>0.36296750459840588</v>
      </c>
      <c r="G24" s="62"/>
      <c r="H24" s="84"/>
      <c r="I24" s="91"/>
      <c r="J24" s="91"/>
    </row>
    <row r="25" spans="1:10" s="61" customFormat="1" ht="12.75" x14ac:dyDescent="0.2">
      <c r="A25" s="63"/>
      <c r="B25" s="63"/>
      <c r="C25" s="85"/>
      <c r="D25" s="70"/>
      <c r="G25" s="71"/>
      <c r="I25" s="92"/>
      <c r="J25" s="92"/>
    </row>
    <row r="26" spans="1:10" x14ac:dyDescent="0.25">
      <c r="A26" s="63"/>
      <c r="B26" s="56"/>
      <c r="C26" s="56"/>
      <c r="D26" s="22"/>
      <c r="E26" s="40"/>
      <c r="F26" s="40"/>
      <c r="G26" s="40"/>
    </row>
    <row r="27" spans="1:10" x14ac:dyDescent="0.25">
      <c r="A27" s="63"/>
      <c r="B27" s="97" t="s">
        <v>33</v>
      </c>
      <c r="C27" s="97"/>
      <c r="D27" s="97"/>
      <c r="E27" s="72"/>
      <c r="F27" s="40"/>
      <c r="G27" s="40"/>
    </row>
    <row r="28" spans="1:10" x14ac:dyDescent="0.25">
      <c r="A28" s="63"/>
      <c r="B28" s="42" t="s">
        <v>1</v>
      </c>
      <c r="C28" s="43" t="s">
        <v>12</v>
      </c>
      <c r="D28" s="44" t="s">
        <v>0</v>
      </c>
      <c r="E28" s="72"/>
      <c r="F28" s="40"/>
      <c r="G28" s="40"/>
    </row>
    <row r="29" spans="1:10" x14ac:dyDescent="0.25">
      <c r="A29" s="63"/>
      <c r="B29" s="47" t="s">
        <v>14</v>
      </c>
      <c r="C29" s="48" t="s">
        <v>14</v>
      </c>
      <c r="D29" s="49" t="s">
        <v>15</v>
      </c>
      <c r="E29" s="72"/>
      <c r="F29" s="40"/>
      <c r="G29" s="40"/>
    </row>
    <row r="30" spans="1:10" ht="15.75" x14ac:dyDescent="0.25">
      <c r="A30" s="74" t="s">
        <v>39</v>
      </c>
      <c r="B30" s="75"/>
      <c r="C30" s="75"/>
      <c r="D30" s="76"/>
      <c r="E30" s="54"/>
      <c r="F30" s="54"/>
      <c r="G30" s="40"/>
    </row>
    <row r="31" spans="1:10" x14ac:dyDescent="0.25">
      <c r="A31" s="41"/>
      <c r="B31" s="40"/>
      <c r="C31" s="40"/>
      <c r="D31" s="18"/>
      <c r="E31" s="40"/>
      <c r="F31" s="40"/>
      <c r="G31" s="40"/>
    </row>
    <row r="32" spans="1:10" x14ac:dyDescent="0.25">
      <c r="A32" s="41" t="s">
        <v>22</v>
      </c>
      <c r="B32" s="81">
        <v>1929</v>
      </c>
      <c r="C32" s="81">
        <v>0</v>
      </c>
      <c r="D32" s="18">
        <f>C32/B32</f>
        <v>0</v>
      </c>
      <c r="E32" s="40"/>
      <c r="F32" s="40"/>
      <c r="G32" s="40"/>
    </row>
    <row r="33" spans="1:7" x14ac:dyDescent="0.25">
      <c r="A33" s="41"/>
      <c r="B33" s="82"/>
      <c r="C33" s="82"/>
      <c r="D33" s="18"/>
      <c r="E33" s="40"/>
      <c r="F33" s="40"/>
      <c r="G33" s="40"/>
    </row>
    <row r="34" spans="1:7" x14ac:dyDescent="0.25">
      <c r="A34" s="41" t="s">
        <v>25</v>
      </c>
      <c r="B34" s="88">
        <v>282</v>
      </c>
      <c r="C34" s="83">
        <v>0</v>
      </c>
      <c r="D34" s="18">
        <f>C34/B34</f>
        <v>0</v>
      </c>
      <c r="E34" s="40"/>
      <c r="F34" s="40"/>
      <c r="G34" s="40"/>
    </row>
    <row r="35" spans="1:7" x14ac:dyDescent="0.25">
      <c r="A35" s="41"/>
      <c r="B35" s="82"/>
      <c r="C35" s="83"/>
      <c r="D35" s="18"/>
      <c r="E35" s="40"/>
      <c r="F35" s="40"/>
      <c r="G35" s="40"/>
    </row>
    <row r="36" spans="1:7" ht="12.75" customHeight="1" x14ac:dyDescent="0.25">
      <c r="A36" s="41" t="s">
        <v>26</v>
      </c>
      <c r="B36" s="84">
        <v>6664</v>
      </c>
      <c r="C36" s="83">
        <v>0</v>
      </c>
      <c r="D36" s="18">
        <f>C36/B36</f>
        <v>0</v>
      </c>
      <c r="E36" s="40"/>
      <c r="F36" s="40"/>
      <c r="G36" s="40"/>
    </row>
    <row r="37" spans="1:7" ht="15.75" thickBot="1" x14ac:dyDescent="0.3">
      <c r="A37" s="41"/>
      <c r="B37" s="82"/>
      <c r="C37" s="82"/>
      <c r="D37" s="55"/>
      <c r="E37" s="40"/>
      <c r="F37" s="40"/>
      <c r="G37" s="40"/>
    </row>
    <row r="38" spans="1:7" ht="15.75" thickBot="1" x14ac:dyDescent="0.3">
      <c r="A38" s="59" t="s">
        <v>27</v>
      </c>
      <c r="B38" s="80">
        <f>B32+B34+B36</f>
        <v>8875</v>
      </c>
      <c r="C38" s="80">
        <f>C32+C34+C36</f>
        <v>0</v>
      </c>
      <c r="D38" s="73">
        <f>C38/B38</f>
        <v>0</v>
      </c>
      <c r="E38" s="40"/>
      <c r="F38" s="40"/>
      <c r="G38" s="40"/>
    </row>
    <row r="39" spans="1:7" x14ac:dyDescent="0.25">
      <c r="A39" s="41"/>
      <c r="B39" s="40"/>
      <c r="C39" s="40"/>
      <c r="D39" s="2"/>
      <c r="E39" s="40"/>
      <c r="F39" s="40"/>
      <c r="G39" s="40"/>
    </row>
    <row r="40" spans="1:7" hidden="1" x14ac:dyDescent="0.25">
      <c r="A40" s="41"/>
      <c r="B40" s="40"/>
      <c r="C40" s="40"/>
      <c r="D40" s="40"/>
    </row>
    <row r="41" spans="1:7" hidden="1" x14ac:dyDescent="0.25">
      <c r="A41" s="64" t="s">
        <v>28</v>
      </c>
      <c r="B41" s="65"/>
      <c r="C41" s="65"/>
      <c r="D41" s="66"/>
    </row>
    <row r="42" spans="1:7" ht="15.75" hidden="1" thickBot="1" x14ac:dyDescent="0.3">
      <c r="A42" s="67"/>
      <c r="B42" s="68" t="e">
        <f>#REF!+#REF!</f>
        <v>#REF!</v>
      </c>
      <c r="C42" s="68" t="e">
        <f>#REF!+#REF!</f>
        <v>#REF!</v>
      </c>
      <c r="D42" s="69" t="e">
        <f>C42/B42</f>
        <v>#REF!</v>
      </c>
    </row>
    <row r="43" spans="1:7" hidden="1" x14ac:dyDescent="0.25">
      <c r="A43" s="41"/>
      <c r="B43" s="40"/>
      <c r="C43" s="40"/>
      <c r="D43" s="40"/>
    </row>
    <row r="44" spans="1:7" x14ac:dyDescent="0.25">
      <c r="A44" s="41"/>
      <c r="B44" s="40"/>
      <c r="C44" s="40"/>
      <c r="D44" s="40"/>
    </row>
  </sheetData>
  <mergeCells count="2">
    <mergeCell ref="B3:D3"/>
    <mergeCell ref="B27:D27"/>
  </mergeCells>
  <pageMargins left="0.25" right="0.25" top="0.75" bottom="0.75" header="0.3" footer="0.3"/>
  <pageSetup scale="88" orientation="landscape" r:id="rId1"/>
  <headerFooter>
    <oddHeader>&amp;R&amp;10Exhibit SCE-22
TO2018
WP-Schedule 27 ISO Allocators
Page &amp;P of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zoomScaleNormal="100" zoomScaleSheetLayoutView="100" zoomScalePageLayoutView="80" workbookViewId="0"/>
  </sheetViews>
  <sheetFormatPr defaultRowHeight="15" x14ac:dyDescent="0.25"/>
  <cols>
    <col min="1" max="1" width="35" bestFit="1" customWidth="1"/>
    <col min="2" max="4" width="22.140625" customWidth="1"/>
    <col min="5" max="6" width="0" hidden="1" customWidth="1"/>
    <col min="9" max="10" width="8.85546875" style="89"/>
  </cols>
  <sheetData>
    <row r="1" spans="1:10" ht="15.75" x14ac:dyDescent="0.25">
      <c r="A1" s="95" t="s">
        <v>36</v>
      </c>
      <c r="B1" s="40"/>
      <c r="C1" s="40"/>
      <c r="D1" s="40"/>
      <c r="E1" s="40"/>
      <c r="F1" s="40"/>
    </row>
    <row r="2" spans="1:10" ht="15.75" x14ac:dyDescent="0.25">
      <c r="A2" s="96" t="s">
        <v>37</v>
      </c>
      <c r="B2" s="40"/>
      <c r="C2" s="40"/>
      <c r="D2" s="40"/>
      <c r="E2" s="40"/>
      <c r="F2" s="40"/>
    </row>
    <row r="3" spans="1:10" ht="14.45" customHeight="1" x14ac:dyDescent="0.25">
      <c r="A3" s="94"/>
      <c r="B3" s="40"/>
      <c r="C3" s="40"/>
      <c r="D3" s="40"/>
      <c r="E3" s="40"/>
      <c r="F3" s="40"/>
    </row>
    <row r="4" spans="1:10" x14ac:dyDescent="0.25">
      <c r="A4" s="41"/>
      <c r="B4" s="97" t="s">
        <v>33</v>
      </c>
      <c r="C4" s="97"/>
      <c r="D4" s="97"/>
      <c r="E4" s="40"/>
      <c r="F4" s="40"/>
    </row>
    <row r="5" spans="1:10" x14ac:dyDescent="0.25">
      <c r="A5" s="41"/>
      <c r="B5" s="42" t="s">
        <v>1</v>
      </c>
      <c r="C5" s="43" t="s">
        <v>12</v>
      </c>
      <c r="D5" s="44" t="s">
        <v>0</v>
      </c>
      <c r="E5" s="45" t="s">
        <v>13</v>
      </c>
      <c r="F5" s="40"/>
      <c r="I5" s="90"/>
      <c r="J5" s="90"/>
    </row>
    <row r="6" spans="1:10" ht="15.75" thickBot="1" x14ac:dyDescent="0.3">
      <c r="A6" s="46" t="s">
        <v>2</v>
      </c>
      <c r="B6" s="47" t="s">
        <v>14</v>
      </c>
      <c r="C6" s="48" t="s">
        <v>14</v>
      </c>
      <c r="D6" s="49" t="s">
        <v>15</v>
      </c>
      <c r="E6" s="50" t="s">
        <v>16</v>
      </c>
      <c r="F6" s="40"/>
      <c r="I6" s="90"/>
      <c r="J6" s="90"/>
    </row>
    <row r="7" spans="1:10" ht="16.5" thickBot="1" x14ac:dyDescent="0.3">
      <c r="A7" s="51" t="s">
        <v>38</v>
      </c>
      <c r="B7" s="52"/>
      <c r="C7" s="52"/>
      <c r="D7" s="53"/>
      <c r="E7" s="54"/>
      <c r="F7" s="54"/>
      <c r="I7" s="90"/>
      <c r="J7" s="90"/>
    </row>
    <row r="8" spans="1:10" x14ac:dyDescent="0.25">
      <c r="A8" s="41"/>
      <c r="B8" s="50"/>
      <c r="C8" s="50"/>
      <c r="D8" s="40"/>
      <c r="E8" s="40"/>
      <c r="F8" s="40"/>
    </row>
    <row r="9" spans="1:10" x14ac:dyDescent="0.25">
      <c r="A9" s="41" t="s">
        <v>17</v>
      </c>
      <c r="B9" s="86">
        <v>194</v>
      </c>
      <c r="C9" s="86">
        <v>190</v>
      </c>
      <c r="D9" s="18">
        <f>C9/B9</f>
        <v>0.97938144329896903</v>
      </c>
      <c r="E9" s="40" t="e">
        <f>#REF!*#REF!</f>
        <v>#REF!</v>
      </c>
      <c r="F9" s="2" t="e">
        <f>E9/#REF!</f>
        <v>#REF!</v>
      </c>
    </row>
    <row r="10" spans="1:10" x14ac:dyDescent="0.25">
      <c r="A10" s="41"/>
      <c r="B10" s="86"/>
      <c r="C10" s="86"/>
      <c r="D10" s="55"/>
      <c r="E10" s="40"/>
      <c r="F10" s="40"/>
    </row>
    <row r="11" spans="1:10" x14ac:dyDescent="0.25">
      <c r="A11" s="41" t="s">
        <v>18</v>
      </c>
      <c r="B11" s="86">
        <v>955</v>
      </c>
      <c r="C11" s="86">
        <v>748</v>
      </c>
      <c r="D11" s="18">
        <f>C11/B11</f>
        <v>0.78324607329842932</v>
      </c>
      <c r="E11" s="40"/>
      <c r="F11" s="40"/>
    </row>
    <row r="12" spans="1:10" x14ac:dyDescent="0.25">
      <c r="A12" s="41"/>
      <c r="B12" s="86"/>
      <c r="C12" s="86"/>
      <c r="D12" s="18"/>
      <c r="E12" s="40"/>
      <c r="F12" s="40"/>
    </row>
    <row r="13" spans="1:10" x14ac:dyDescent="0.25">
      <c r="A13" s="41" t="s">
        <v>19</v>
      </c>
      <c r="B13" s="86">
        <v>2</v>
      </c>
      <c r="C13" s="86">
        <v>2</v>
      </c>
      <c r="D13" s="18">
        <f>C13/B13</f>
        <v>1</v>
      </c>
      <c r="E13" s="40" t="e">
        <f>#REF!*#REF!</f>
        <v>#REF!</v>
      </c>
      <c r="F13" s="2" t="e">
        <f>E13/#REF!</f>
        <v>#REF!</v>
      </c>
    </row>
    <row r="14" spans="1:10" x14ac:dyDescent="0.25">
      <c r="A14" s="41"/>
      <c r="B14" s="86"/>
      <c r="C14" s="86"/>
      <c r="D14" s="18"/>
      <c r="E14" s="40"/>
      <c r="F14" s="2"/>
    </row>
    <row r="15" spans="1:10" x14ac:dyDescent="0.25">
      <c r="A15" s="41" t="s">
        <v>20</v>
      </c>
      <c r="B15" s="87">
        <v>606</v>
      </c>
      <c r="C15" s="87">
        <v>92</v>
      </c>
      <c r="D15" s="18">
        <f>C15/B15</f>
        <v>0.15181518151815182</v>
      </c>
      <c r="E15" s="40" t="e">
        <f>#REF!*#REF!</f>
        <v>#REF!</v>
      </c>
      <c r="F15" s="2" t="e">
        <f>E15/#REF!</f>
        <v>#REF!</v>
      </c>
    </row>
    <row r="16" spans="1:10" x14ac:dyDescent="0.25">
      <c r="A16" s="41"/>
      <c r="B16" s="87"/>
      <c r="C16" s="87"/>
      <c r="D16" s="22"/>
      <c r="E16" s="56"/>
      <c r="F16" s="57"/>
    </row>
    <row r="17" spans="1:10" x14ac:dyDescent="0.25">
      <c r="A17" s="41" t="s">
        <v>21</v>
      </c>
      <c r="B17" s="86">
        <v>0</v>
      </c>
      <c r="C17" s="86">
        <v>0</v>
      </c>
      <c r="D17" s="18">
        <v>0</v>
      </c>
      <c r="E17" s="40" t="e">
        <f>#REF!*#REF!</f>
        <v>#REF!</v>
      </c>
      <c r="F17" s="2" t="e">
        <f>E17/#REF!</f>
        <v>#REF!</v>
      </c>
    </row>
    <row r="18" spans="1:10" x14ac:dyDescent="0.25">
      <c r="A18" s="41"/>
      <c r="B18" s="86"/>
      <c r="C18" s="86"/>
      <c r="D18" s="18"/>
      <c r="E18" s="40"/>
      <c r="F18" s="2"/>
      <c r="G18" s="40"/>
    </row>
    <row r="19" spans="1:10" x14ac:dyDescent="0.25">
      <c r="A19" s="41" t="s">
        <v>22</v>
      </c>
      <c r="B19" s="86">
        <v>1377</v>
      </c>
      <c r="C19" s="86">
        <v>53</v>
      </c>
      <c r="D19" s="18">
        <f>C19/B19</f>
        <v>3.8489469862018878E-2</v>
      </c>
      <c r="E19" s="40" t="e">
        <f>#REF!*#REF!</f>
        <v>#REF!</v>
      </c>
      <c r="F19" s="2" t="e">
        <f>E19/#REF!</f>
        <v>#REF!</v>
      </c>
      <c r="G19" s="40"/>
    </row>
    <row r="20" spans="1:10" x14ac:dyDescent="0.25">
      <c r="A20" s="41"/>
      <c r="B20" s="86"/>
      <c r="C20" s="86"/>
      <c r="D20" s="18"/>
      <c r="E20" s="40"/>
      <c r="F20" s="2"/>
      <c r="G20" s="40"/>
    </row>
    <row r="21" spans="1:10" x14ac:dyDescent="0.25">
      <c r="A21" s="41" t="s">
        <v>29</v>
      </c>
      <c r="B21" s="86">
        <v>25</v>
      </c>
      <c r="C21" s="86">
        <v>10</v>
      </c>
      <c r="D21" s="18">
        <f>C21/B21</f>
        <v>0.4</v>
      </c>
      <c r="E21" s="40"/>
      <c r="F21" s="2"/>
      <c r="G21" s="40"/>
    </row>
    <row r="22" spans="1:10" x14ac:dyDescent="0.25">
      <c r="A22" s="41"/>
      <c r="B22" s="82"/>
      <c r="C22" s="82"/>
      <c r="D22" s="18"/>
      <c r="E22" s="40"/>
      <c r="F22" s="2"/>
      <c r="G22" s="40"/>
    </row>
    <row r="23" spans="1:10" x14ac:dyDescent="0.25">
      <c r="A23" s="41" t="s">
        <v>31</v>
      </c>
      <c r="B23" s="82">
        <v>103</v>
      </c>
      <c r="C23" s="82">
        <v>89</v>
      </c>
      <c r="D23" s="18">
        <f>C23/B23</f>
        <v>0.86407766990291257</v>
      </c>
      <c r="E23" s="40"/>
      <c r="F23" s="2"/>
      <c r="G23" s="40"/>
    </row>
    <row r="24" spans="1:10" ht="15.75" thickBot="1" x14ac:dyDescent="0.3">
      <c r="A24" s="41"/>
      <c r="B24" s="40"/>
      <c r="C24" s="40"/>
      <c r="D24" s="18"/>
      <c r="E24" s="58"/>
      <c r="F24" s="58"/>
      <c r="G24" s="40"/>
    </row>
    <row r="25" spans="1:10" s="61" customFormat="1" ht="13.5" thickBot="1" x14ac:dyDescent="0.25">
      <c r="A25" s="59" t="s">
        <v>23</v>
      </c>
      <c r="B25" s="80">
        <f>B9+B11+B13+B15+B17+B19+B21+B23</f>
        <v>3262</v>
      </c>
      <c r="C25" s="80">
        <f>C9+C11+C13+C15+C17+C19+C21+C23</f>
        <v>1184</v>
      </c>
      <c r="D25" s="60">
        <f>C25/B25</f>
        <v>0.36296750459840588</v>
      </c>
      <c r="G25" s="62"/>
      <c r="H25" s="84"/>
      <c r="I25" s="91"/>
      <c r="J25" s="91"/>
    </row>
    <row r="26" spans="1:10" s="61" customFormat="1" ht="12.75" x14ac:dyDescent="0.2">
      <c r="A26" s="63"/>
      <c r="B26" s="63"/>
      <c r="C26" s="85"/>
      <c r="D26" s="70"/>
      <c r="G26" s="71"/>
      <c r="I26" s="92"/>
      <c r="J26" s="92"/>
    </row>
    <row r="27" spans="1:10" x14ac:dyDescent="0.25">
      <c r="A27" s="63"/>
      <c r="B27" s="56"/>
      <c r="C27" s="56"/>
      <c r="D27" s="22"/>
      <c r="E27" s="40"/>
      <c r="F27" s="40"/>
      <c r="G27" s="40"/>
    </row>
    <row r="28" spans="1:10" x14ac:dyDescent="0.25">
      <c r="A28" s="63"/>
      <c r="B28" s="97" t="s">
        <v>33</v>
      </c>
      <c r="C28" s="97"/>
      <c r="D28" s="97"/>
      <c r="E28" s="72"/>
      <c r="F28" s="40"/>
      <c r="G28" s="40"/>
    </row>
    <row r="29" spans="1:10" x14ac:dyDescent="0.25">
      <c r="A29" s="63"/>
      <c r="B29" s="42" t="s">
        <v>1</v>
      </c>
      <c r="C29" s="43" t="s">
        <v>12</v>
      </c>
      <c r="D29" s="44" t="s">
        <v>0</v>
      </c>
      <c r="E29" s="72"/>
      <c r="F29" s="40"/>
      <c r="G29" s="40"/>
    </row>
    <row r="30" spans="1:10" x14ac:dyDescent="0.25">
      <c r="A30" s="63"/>
      <c r="B30" s="47" t="s">
        <v>14</v>
      </c>
      <c r="C30" s="48" t="s">
        <v>14</v>
      </c>
      <c r="D30" s="49" t="s">
        <v>15</v>
      </c>
      <c r="E30" s="72"/>
      <c r="F30" s="40"/>
      <c r="G30" s="40"/>
    </row>
    <row r="31" spans="1:10" ht="15.75" x14ac:dyDescent="0.25">
      <c r="A31" s="74" t="s">
        <v>24</v>
      </c>
      <c r="B31" s="75"/>
      <c r="C31" s="75"/>
      <c r="D31" s="76"/>
      <c r="E31" s="54"/>
      <c r="F31" s="54"/>
      <c r="G31" s="40"/>
    </row>
    <row r="32" spans="1:10" x14ac:dyDescent="0.25">
      <c r="A32" s="41"/>
      <c r="B32" s="40"/>
      <c r="C32" s="40"/>
      <c r="D32" s="18"/>
      <c r="E32" s="40"/>
      <c r="F32" s="40"/>
      <c r="G32" s="40"/>
    </row>
    <row r="33" spans="1:7" x14ac:dyDescent="0.25">
      <c r="A33" s="41" t="s">
        <v>22</v>
      </c>
      <c r="B33" s="81">
        <v>1929</v>
      </c>
      <c r="C33" s="81">
        <v>0</v>
      </c>
      <c r="D33" s="18">
        <f>C33/B33</f>
        <v>0</v>
      </c>
      <c r="E33" s="40"/>
      <c r="F33" s="40"/>
      <c r="G33" s="40"/>
    </row>
    <row r="34" spans="1:7" x14ac:dyDescent="0.25">
      <c r="A34" s="41"/>
      <c r="B34" s="82"/>
      <c r="C34" s="82"/>
      <c r="D34" s="18"/>
      <c r="E34" s="40"/>
      <c r="F34" s="40"/>
      <c r="G34" s="40"/>
    </row>
    <row r="35" spans="1:7" x14ac:dyDescent="0.25">
      <c r="A35" s="41" t="s">
        <v>25</v>
      </c>
      <c r="B35" s="88">
        <v>282</v>
      </c>
      <c r="C35" s="83">
        <v>0</v>
      </c>
      <c r="D35" s="18">
        <f>C35/B35</f>
        <v>0</v>
      </c>
      <c r="E35" s="40"/>
      <c r="F35" s="40"/>
      <c r="G35" s="40"/>
    </row>
    <row r="36" spans="1:7" x14ac:dyDescent="0.25">
      <c r="A36" s="41"/>
      <c r="B36" s="82"/>
      <c r="C36" s="83"/>
      <c r="D36" s="18"/>
      <c r="E36" s="40"/>
      <c r="F36" s="40"/>
      <c r="G36" s="40"/>
    </row>
    <row r="37" spans="1:7" ht="12.75" customHeight="1" x14ac:dyDescent="0.25">
      <c r="A37" s="41" t="s">
        <v>26</v>
      </c>
      <c r="B37" s="84">
        <v>6664</v>
      </c>
      <c r="C37" s="83">
        <v>0</v>
      </c>
      <c r="D37" s="18">
        <f>C37/B37</f>
        <v>0</v>
      </c>
      <c r="E37" s="40"/>
      <c r="F37" s="40"/>
      <c r="G37" s="40"/>
    </row>
    <row r="38" spans="1:7" ht="15.75" thickBot="1" x14ac:dyDescent="0.3">
      <c r="A38" s="41"/>
      <c r="B38" s="82"/>
      <c r="C38" s="82"/>
      <c r="D38" s="55"/>
      <c r="E38" s="40"/>
      <c r="F38" s="40"/>
      <c r="G38" s="40"/>
    </row>
    <row r="39" spans="1:7" ht="15.75" thickBot="1" x14ac:dyDescent="0.3">
      <c r="A39" s="59" t="s">
        <v>27</v>
      </c>
      <c r="B39" s="80">
        <f>B33+B35+B37</f>
        <v>8875</v>
      </c>
      <c r="C39" s="80">
        <f>C33+C35+C37</f>
        <v>0</v>
      </c>
      <c r="D39" s="73">
        <f>C39/B39</f>
        <v>0</v>
      </c>
      <c r="E39" s="40"/>
      <c r="F39" s="40"/>
      <c r="G39" s="40"/>
    </row>
    <row r="40" spans="1:7" x14ac:dyDescent="0.25">
      <c r="A40" s="41"/>
      <c r="B40" s="40"/>
      <c r="C40" s="40"/>
      <c r="D40" s="2"/>
      <c r="E40" s="40"/>
      <c r="F40" s="40"/>
      <c r="G40" s="40"/>
    </row>
    <row r="41" spans="1:7" hidden="1" x14ac:dyDescent="0.25">
      <c r="A41" s="41"/>
      <c r="B41" s="40"/>
      <c r="C41" s="40"/>
      <c r="D41" s="40"/>
    </row>
    <row r="42" spans="1:7" hidden="1" x14ac:dyDescent="0.25">
      <c r="A42" s="64" t="s">
        <v>28</v>
      </c>
      <c r="B42" s="65"/>
      <c r="C42" s="65"/>
      <c r="D42" s="66"/>
    </row>
    <row r="43" spans="1:7" ht="15.75" hidden="1" thickBot="1" x14ac:dyDescent="0.3">
      <c r="A43" s="67"/>
      <c r="B43" s="68" t="e">
        <f>#REF!+#REF!</f>
        <v>#REF!</v>
      </c>
      <c r="C43" s="68" t="e">
        <f>#REF!+#REF!</f>
        <v>#REF!</v>
      </c>
      <c r="D43" s="69" t="e">
        <f>C43/B43</f>
        <v>#REF!</v>
      </c>
    </row>
    <row r="44" spans="1:7" hidden="1" x14ac:dyDescent="0.25">
      <c r="A44" s="41"/>
      <c r="B44" s="40"/>
      <c r="C44" s="40"/>
      <c r="D44" s="40"/>
    </row>
    <row r="45" spans="1:7" x14ac:dyDescent="0.25">
      <c r="A45" s="41"/>
      <c r="B45" s="40"/>
      <c r="C45" s="40"/>
      <c r="D45" s="40"/>
    </row>
  </sheetData>
  <mergeCells count="2">
    <mergeCell ref="B4:D4"/>
    <mergeCell ref="B28:D28"/>
  </mergeCells>
  <pageMargins left="0.25" right="0.25" top="0.75" bottom="0.75" header="0.3" footer="0.3"/>
  <pageSetup scale="88" orientation="landscape" r:id="rId1"/>
  <headerFooter>
    <oddHeader>&amp;R&amp;8Exhibit SCE-22
TO2018
WP-Schedule 27 ISO Allocators
Page &amp;P of &amp;N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9B11A2DE9740D4488CD811630CB0C24" ma:contentTypeVersion="4" ma:contentTypeDescription="Create a new document." ma:contentTypeScope="" ma:versionID="34c7229b593d6078f4a0d561990042a8">
  <xsd:schema xmlns:xsd="http://www.w3.org/2001/XMLSchema" xmlns:xs="http://www.w3.org/2001/XMLSchema" xmlns:p="http://schemas.microsoft.com/office/2006/metadata/properties" xmlns:ns2="912f540d-d409-4b25-9a6c-10b1df9809fd" xmlns:ns3="0b48f424-00b0-4fd9-be0a-4afbd9d54263" targetNamespace="http://schemas.microsoft.com/office/2006/metadata/properties" ma:root="true" ma:fieldsID="2a30d03c121e25137d7f2f17a5844036" ns2:_="" ns3:_="">
    <xsd:import namespace="912f540d-d409-4b25-9a6c-10b1df9809fd"/>
    <xsd:import namespace="0b48f424-00b0-4fd9-be0a-4afbd9d5426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2f540d-d409-4b25-9a6c-10b1df9809f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48f424-00b0-4fd9-be0a-4afbd9d542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720FE4F-8DDB-496A-9E08-5E55E274B94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58F082C-35A8-4896-BF27-DB88FB6D1BDA}">
  <ds:schemaRefs>
    <ds:schemaRef ds:uri="912f540d-d409-4b25-9a6c-10b1df9809fd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openxmlformats.org/package/2006/metadata/core-properties"/>
    <ds:schemaRef ds:uri="0b48f424-00b0-4fd9-be0a-4afbd9d54263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04ABA18C-510E-4615-B00B-1A7DA7C160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2f540d-d409-4b25-9a6c-10b1df9809fd"/>
    <ds:schemaRef ds:uri="0b48f424-00b0-4fd9-be0a-4afbd9d542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WP-Schedule 27</vt:lpstr>
      <vt:lpstr>OH&amp;UG Lines </vt:lpstr>
      <vt:lpstr>All Other Non 0% or 100% - CBs</vt:lpstr>
      <vt:lpstr>Account 582,590,591,&amp; 592 - CBs</vt:lpstr>
      <vt:lpstr>'Account 582,590,591,&amp; 592 - CBs'!Print_Area</vt:lpstr>
      <vt:lpstr>'All Other Non 0% or 100% - CBs'!Print_Area</vt:lpstr>
      <vt:lpstr>'OH&amp;UG Lines '!Print_Area</vt:lpstr>
      <vt:lpstr>'WP-Schedule 27'!Print_Area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2017-04-11T20:23:48Z</dcterms:created>
  <dcterms:modified xsi:type="dcterms:W3CDTF">2017-10-19T19:26:31Z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{F6DB7540-7472-45B5-8258-21B3DC5A3011}</vt:lpwstr>
  </property>
  <property fmtid="{D5CDD505-2E9C-101B-9397-08002B2CF9AE}" pid="3" name="ContentTypeId">
    <vt:lpwstr>0x010100A9B11A2DE9740D4488CD811630CB0C24</vt:lpwstr>
  </property>
</Properties>
</file>