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12285" activeTab="1"/>
  </bookViews>
  <sheets>
    <sheet name="Instructions" sheetId="1" r:id="rId1"/>
    <sheet name="Calculator" sheetId="2" r:id="rId2"/>
    <sheet name="Criteria_Scoring Guidelines" sheetId="5" r:id="rId3"/>
  </sheets>
  <externalReferences>
    <externalReference r:id="rId4"/>
    <externalReference r:id="rId5"/>
    <externalReference r:id="rId6"/>
    <externalReference r:id="rId7"/>
  </externalReferences>
  <definedNames>
    <definedName name="Check" localSheetId="1">'[1]Lookup Tables'!#REF!</definedName>
    <definedName name="Check">'[2]Lookup Tables'!#REF!</definedName>
    <definedName name="Cooling">'[1]Lookup Tables'!$B$16:$B$17</definedName>
    <definedName name="_xlnm.Criteria">'Criteria_Scoring Guidelines'!$B$7:$B$72</definedName>
    <definedName name="Criteria_Weights">Calculator!$E$35:$J$47</definedName>
    <definedName name="Delivery_Point">#REF!</definedName>
    <definedName name="Escalation">'[3]Assumptions &amp; Varaibles'!$C$48</definedName>
    <definedName name="evaluator">'Criteria_Scoring Guidelines'!$F$4:$G$4</definedName>
    <definedName name="high">'[4]Assumptions &amp; Varaibles'!$B$365:$B$367</definedName>
    <definedName name="input">'Criteria_Scoring Guidelines'!$F$7:$G$72</definedName>
    <definedName name="Interconnection">'[1]Lookup Tables'!$B$19:$B$26</definedName>
    <definedName name="Levelized" localSheetId="1">'[1]Lookup Tables'!#REF!</definedName>
    <definedName name="Levelized">'[2]Lookup Tables'!#REF!</definedName>
    <definedName name="OLE_LINK1" localSheetId="2">'Criteria_Scoring Guidelines'!$J$8</definedName>
    <definedName name="pass">'[4]Assumptions &amp; Varaibles'!$B$362:$B$363</definedName>
    <definedName name="Points">#REF!</definedName>
    <definedName name="_xlnm.Print_Area" localSheetId="1">Calculator!$A$1:$Q$93</definedName>
    <definedName name="_xlnm.Print_Area" localSheetId="2">'Criteria_Scoring Guidelines'!$A$1:$S$77</definedName>
    <definedName name="_xlnm.Print_Area" localSheetId="0">Instructions!$A$1:$M$44</definedName>
    <definedName name="_xlnm.Print_Titles" localSheetId="1">Calculator!$1:$3</definedName>
    <definedName name="_xlnm.Print_Titles" localSheetId="2">'Criteria_Scoring Guidelines'!$1:$4</definedName>
    <definedName name="Priority_Weight">Calculator!$L$32:$P$33</definedName>
    <definedName name="Priority_Weights">Calculator!$M$37:$N$40</definedName>
    <definedName name="Proposal_Type" localSheetId="1">'[1]Lookup Tables'!#REF!</definedName>
    <definedName name="Proposal_Type">'[2]Lookup Tables'!#REF!</definedName>
    <definedName name="Renewable_Technologies" localSheetId="1">'[1]Lookup Tables'!$B$2:$B$13</definedName>
    <definedName name="Renewable_Technologies">'[2]Lookup Tables'!$B$2:$B$11</definedName>
    <definedName name="Z_9898CCAE_3304_4170_A927_8A34DC92E286_.wvu.Cols" localSheetId="0" hidden="1">Instructions!$N:$IV</definedName>
    <definedName name="Z_9898CCAE_3304_4170_A927_8A34DC92E286_.wvu.PrintArea" localSheetId="1" hidden="1">Calculator!$A$1:$O$93</definedName>
    <definedName name="Z_9898CCAE_3304_4170_A927_8A34DC92E286_.wvu.PrintTitles" localSheetId="1" hidden="1">Calculator!$1:$3</definedName>
  </definedNames>
  <calcPr calcId="152511"/>
  <customWorkbookViews>
    <customWorkbookView name="  - Personal View" guid="{9898CCAE-3304-4170-A927-8A34DC92E286}" mergeInterval="0" personalView="1" maximized="1" windowWidth="1276" windowHeight="769" activeSheetId="2"/>
  </customWorkbookViews>
</workbook>
</file>

<file path=xl/calcChain.xml><?xml version="1.0" encoding="utf-8"?>
<calcChain xmlns="http://schemas.openxmlformats.org/spreadsheetml/2006/main">
  <c r="G59" i="2" l="1"/>
  <c r="G58" i="2"/>
  <c r="G79" i="2" l="1"/>
  <c r="G67" i="2"/>
  <c r="H79" i="2"/>
  <c r="F79" i="2"/>
  <c r="H58" i="2"/>
  <c r="F58" i="2"/>
  <c r="B75" i="2"/>
  <c r="A75" i="2"/>
  <c r="J43" i="2"/>
  <c r="J45" i="2"/>
  <c r="J46" i="2"/>
  <c r="J47" i="2"/>
  <c r="J42" i="2"/>
  <c r="J39" i="2"/>
  <c r="J40" i="2"/>
  <c r="J38" i="2"/>
  <c r="A64" i="2" s="1"/>
  <c r="J36" i="2"/>
  <c r="J44" i="2"/>
  <c r="J35" i="2"/>
  <c r="S2" i="5"/>
  <c r="Q27" i="2"/>
  <c r="B56" i="2"/>
  <c r="A56" i="2"/>
  <c r="B78" i="2"/>
  <c r="A78" i="2"/>
  <c r="B77" i="2"/>
  <c r="A77" i="2"/>
  <c r="B57" i="2"/>
  <c r="A57" i="2"/>
  <c r="F59" i="2" s="1"/>
  <c r="F60" i="2" s="1"/>
  <c r="F61" i="2" s="1"/>
  <c r="A72" i="2"/>
  <c r="A63" i="2"/>
  <c r="A55" i="2"/>
  <c r="B74" i="2"/>
  <c r="A74" i="2" s="1"/>
  <c r="B76" i="2"/>
  <c r="B73" i="2"/>
  <c r="B65" i="2"/>
  <c r="B66" i="2"/>
  <c r="A66" i="2" s="1"/>
  <c r="B64" i="2"/>
  <c r="D49" i="2"/>
  <c r="Q1" i="2"/>
  <c r="Q2" i="2"/>
  <c r="F67" i="2"/>
  <c r="H67" i="2"/>
  <c r="G60" i="2" l="1"/>
  <c r="G61" i="2" s="1"/>
  <c r="A73" i="2"/>
  <c r="H59" i="2"/>
  <c r="H60" i="2" s="1"/>
  <c r="H61" i="2" s="1"/>
  <c r="A65" i="2"/>
  <c r="F68" i="2" s="1"/>
  <c r="F69" i="2" s="1"/>
  <c r="F70" i="2" s="1"/>
  <c r="A76" i="2"/>
  <c r="F80" i="2" s="1"/>
  <c r="F81" i="2" s="1"/>
  <c r="F82" i="2" s="1"/>
  <c r="H80" i="2"/>
  <c r="H81" i="2" s="1"/>
  <c r="H82" i="2" s="1"/>
  <c r="F84" i="2" l="1"/>
  <c r="G84" i="2"/>
  <c r="G68" i="2"/>
  <c r="G69" i="2" s="1"/>
  <c r="G70" i="2" s="1"/>
  <c r="H68" i="2"/>
  <c r="H69" i="2" s="1"/>
  <c r="H70" i="2" s="1"/>
  <c r="H84" i="2" s="1"/>
  <c r="G80" i="2"/>
  <c r="G81" i="2" s="1"/>
  <c r="G82" i="2" s="1"/>
</calcChain>
</file>

<file path=xl/comments1.xml><?xml version="1.0" encoding="utf-8"?>
<comments xmlns="http://schemas.openxmlformats.org/spreadsheetml/2006/main">
  <authors>
    <author xml:space="preserve"> </author>
    <author>Sean Simon</author>
  </authors>
  <commentList>
    <comment ref="M32" authorId="0" shapeId="0">
      <text>
        <r>
          <rPr>
            <b/>
            <sz val="8"/>
            <color indexed="81"/>
            <rFont val="Tahoma"/>
            <family val="2"/>
          </rPr>
          <t>Very High</t>
        </r>
      </text>
    </comment>
    <comment ref="P32" authorId="1" shapeId="0">
      <text>
        <r>
          <rPr>
            <b/>
            <sz val="8"/>
            <color indexed="81"/>
            <rFont val="Tahoma"/>
            <family val="2"/>
          </rPr>
          <t>Low</t>
        </r>
      </text>
    </comment>
    <comment ref="E47" authorId="0" shapeId="0">
      <text>
        <r>
          <rPr>
            <b/>
            <sz val="8"/>
            <color indexed="81"/>
            <rFont val="Tahoma"/>
            <family val="2"/>
          </rPr>
          <t xml:space="preserve"> COD: Commercial Online Date</t>
        </r>
        <r>
          <rPr>
            <sz val="8"/>
            <color indexed="81"/>
            <rFont val="Tahoma"/>
            <family val="2"/>
          </rPr>
          <t xml:space="preserve">
</t>
        </r>
      </text>
    </comment>
    <comment ref="H53" authorId="0" shapeId="0">
      <text>
        <r>
          <rPr>
            <b/>
            <sz val="8"/>
            <color indexed="81"/>
            <rFont val="Tahoma"/>
            <family val="2"/>
          </rPr>
          <t>Independent Evaluator</t>
        </r>
      </text>
    </comment>
  </commentList>
</comments>
</file>

<file path=xl/comments2.xml><?xml version="1.0" encoding="utf-8"?>
<comments xmlns="http://schemas.openxmlformats.org/spreadsheetml/2006/main">
  <authors>
    <author xml:space="preserve"> </author>
  </authors>
  <commentList>
    <comment ref="G4" authorId="0" shapeId="0">
      <text>
        <r>
          <rPr>
            <b/>
            <sz val="8"/>
            <color indexed="81"/>
            <rFont val="Tahoma"/>
            <family val="2"/>
          </rPr>
          <t xml:space="preserve"> Independent Evaluator</t>
        </r>
        <r>
          <rPr>
            <sz val="8"/>
            <color indexed="81"/>
            <rFont val="Tahoma"/>
            <family val="2"/>
          </rPr>
          <t xml:space="preserve">
</t>
        </r>
      </text>
    </comment>
  </commentList>
</comments>
</file>

<file path=xl/sharedStrings.xml><?xml version="1.0" encoding="utf-8"?>
<sst xmlns="http://schemas.openxmlformats.org/spreadsheetml/2006/main" count="193" uniqueCount="140">
  <si>
    <t xml:space="preserve">New or Existing Facility? </t>
  </si>
  <si>
    <t>Permitting Status</t>
  </si>
  <si>
    <t>Interconnection Progress</t>
  </si>
  <si>
    <t>&lt;project name&gt;</t>
  </si>
  <si>
    <t>&lt;bid number&gt;</t>
  </si>
  <si>
    <t>Company Name</t>
  </si>
  <si>
    <t>Geothermal</t>
  </si>
  <si>
    <t>Wind</t>
  </si>
  <si>
    <t>Solar Thermal</t>
  </si>
  <si>
    <t>Solar PV</t>
  </si>
  <si>
    <t>Biomass</t>
  </si>
  <si>
    <t>Project Name</t>
  </si>
  <si>
    <t>Interconnection Point / Substation</t>
  </si>
  <si>
    <t>Comments</t>
  </si>
  <si>
    <t>Technology</t>
  </si>
  <si>
    <t>Total Category</t>
  </si>
  <si>
    <t>Weighted Category</t>
  </si>
  <si>
    <t>Interconnection Status</t>
  </si>
  <si>
    <t>Category</t>
  </si>
  <si>
    <t>Criteria</t>
  </si>
  <si>
    <t>L</t>
  </si>
  <si>
    <t>H</t>
  </si>
  <si>
    <t>M</t>
  </si>
  <si>
    <t>VH</t>
  </si>
  <si>
    <t>&lt;select one&gt;</t>
  </si>
  <si>
    <t>Biodiesel</t>
  </si>
  <si>
    <t>IE</t>
  </si>
  <si>
    <t>Development Milestones</t>
  </si>
  <si>
    <t>Company / Development Team</t>
  </si>
  <si>
    <t>Project Viability Calculator</t>
  </si>
  <si>
    <t>Bidder Information</t>
  </si>
  <si>
    <t>&lt;company&gt;</t>
  </si>
  <si>
    <t>Nameplate Capacity (MW)</t>
  </si>
  <si>
    <t>Annual Generation (GWh)</t>
  </si>
  <si>
    <t>Project  Information</t>
  </si>
  <si>
    <t>Annual Capacity Factor (%)</t>
  </si>
  <si>
    <t>Contract Length (years)</t>
  </si>
  <si>
    <t>Type of cooling</t>
  </si>
  <si>
    <t>Commercial Operation Date</t>
  </si>
  <si>
    <t>&lt;01/15/10&gt;</t>
  </si>
  <si>
    <t>Digester Gas</t>
  </si>
  <si>
    <t>Landfill Gas</t>
  </si>
  <si>
    <t>Muni Solid Waste</t>
  </si>
  <si>
    <t>Small Hydro</t>
  </si>
  <si>
    <t>Conduit Hydro</t>
  </si>
  <si>
    <t>Ocean/Tidal</t>
  </si>
  <si>
    <t>Fuel Cells</t>
  </si>
  <si>
    <t>Solicitation Bid Number (1,2,3…)</t>
  </si>
  <si>
    <t>Project Detail</t>
  </si>
  <si>
    <t>Levelized Price ($/MWh)</t>
  </si>
  <si>
    <t>TOD-adjusted Levelized Price ($/MWh)</t>
  </si>
  <si>
    <t>Project Summary</t>
  </si>
  <si>
    <t>Project Development Experience</t>
  </si>
  <si>
    <t xml:space="preserve">Priority </t>
  </si>
  <si>
    <t>Project Strengths</t>
  </si>
  <si>
    <t>Project Weaknesses</t>
  </si>
  <si>
    <t>Resource Quality</t>
  </si>
  <si>
    <t>Score Card</t>
  </si>
  <si>
    <t>weight</t>
  </si>
  <si>
    <t xml:space="preserve"> - Scale -</t>
  </si>
  <si>
    <t>- end -</t>
  </si>
  <si>
    <t>Weight</t>
  </si>
  <si>
    <t xml:space="preserve"> Total Weighted Score</t>
  </si>
  <si>
    <t>Site Control</t>
  </si>
  <si>
    <t>None of the above.</t>
  </si>
  <si>
    <t>Normalized Category</t>
  </si>
  <si>
    <t>Weighted Criteria</t>
  </si>
  <si>
    <t>Project Scoring</t>
  </si>
  <si>
    <t>Category and Criteria Weighting</t>
  </si>
  <si>
    <t>Category Weight</t>
  </si>
  <si>
    <t>must equal 100% --&gt;</t>
  </si>
  <si>
    <t>Criteria Ranking</t>
  </si>
  <si>
    <t>Ownership / O&amp;M Experience</t>
  </si>
  <si>
    <t>Technical Feasibility</t>
  </si>
  <si>
    <t xml:space="preserve">                                                                                                                                                                                                                                                                                                                                                   </t>
  </si>
  <si>
    <t xml:space="preserve">range  0 - </t>
  </si>
  <si>
    <t xml:space="preserve"> Criteria: Scoring Guidelines  </t>
  </si>
  <si>
    <t>The company, development team or subcontractor has experience with 2 or more projects of similar technology and capacity.  (e.g., 20 MW photovoltaic facility (thin-film))</t>
  </si>
  <si>
    <t xml:space="preserve">The company, development team or subcontractor has experience with at least 1 project with similar technology.  </t>
  </si>
  <si>
    <t>The company, development team or subcontractor has experience with at least 1 project of any technology and capacity (wholesale generation).</t>
  </si>
  <si>
    <t>Bidder demonstrated that the resource can support the production profile.  For example:</t>
  </si>
  <si>
    <t>- score card -</t>
  </si>
  <si>
    <t>Utility should validate the reasonableness of project's commercial online date (COD) based on the scores given for criteria above.</t>
  </si>
  <si>
    <t xml:space="preserve">PROJECT VIABILITY CALCULATOR                       </t>
  </si>
  <si>
    <t xml:space="preserve">purpose and use </t>
  </si>
  <si>
    <t>Utility</t>
  </si>
  <si>
    <t>Manufacturing Supply Chain</t>
  </si>
  <si>
    <t>Project Financing Status</t>
  </si>
  <si>
    <t>Reasonableness of COD</t>
  </si>
  <si>
    <t>Transmission Requirements</t>
  </si>
  <si>
    <t>Each project viability criteria is defined to guide scoring between zero and ten (0 - 10).  Refer to the Criteria_Scoring Guidelines tab.</t>
  </si>
  <si>
    <t>Yellow highlighted cells identify areas where the user will input criteria scores, and may adjust weighting percentages and criteria priority ranking.  Refer to the Calculator tab.</t>
  </si>
  <si>
    <t>Either (i) the project will use key components of commercialized technology, but in an application that has not yet been commercially proven; or (ii) project feasibility is supported by third party, independent engineer's report that verifies the cost and performance.  (Technology is not commercially proven)</t>
  </si>
  <si>
    <t>Project scored within the top two tiers in the Technical Feasibility category, but project development is dependent on new manufacturing capacity.</t>
  </si>
  <si>
    <t>Project will rely on proprietary technical design for its key component(s), not currently in use commercially, and project development is dependent on new manufacturing capacity.</t>
  </si>
  <si>
    <t>There are no known or anticipated supply chain constraints.</t>
  </si>
  <si>
    <r>
      <t>Utilities may modify the PVC, with conditions, if necessary.  For example, the utilities may adjust the priority ranking of criteria and may add criteria.  Pursuant to</t>
    </r>
    <r>
      <rPr>
        <sz val="12"/>
        <color indexed="10"/>
        <rFont val="Arial"/>
        <family val="2"/>
      </rPr>
      <t xml:space="preserve"> </t>
    </r>
    <r>
      <rPr>
        <sz val="12"/>
        <rFont val="Arial"/>
        <family val="2"/>
      </rPr>
      <t>D.09-06-018, the utilities may not add new categories, may not change or delete criteria, and cannot modify the criteria scoring guidelines.   Any addition or change must be documented.</t>
    </r>
  </si>
  <si>
    <r>
      <t xml:space="preserve">- </t>
    </r>
    <r>
      <rPr>
        <i/>
        <sz val="12"/>
        <rFont val="Arial"/>
        <family val="2"/>
      </rPr>
      <t xml:space="preserve">Biomass:  </t>
    </r>
    <r>
      <rPr>
        <sz val="12"/>
        <rFont val="Arial"/>
        <family val="2"/>
      </rPr>
      <t>Sufficient quantities of fuel stock under control or contract for a minimum of five years.</t>
    </r>
  </si>
  <si>
    <r>
      <t xml:space="preserve">- </t>
    </r>
    <r>
      <rPr>
        <i/>
        <sz val="12"/>
        <rFont val="Arial"/>
        <family val="2"/>
      </rPr>
      <t xml:space="preserve">Geothermal:  </t>
    </r>
    <r>
      <rPr>
        <sz val="12"/>
        <rFont val="Arial"/>
        <family val="2"/>
      </rPr>
      <t>Based on results of test wells or verified third party resource assessment.</t>
    </r>
  </si>
  <si>
    <t xml:space="preserve">Utility reasonably expects project's COD to occur within 12 months of the proposed COD. </t>
  </si>
  <si>
    <t>Utility reasonably expects project's COD to occur within 12 - 24 months of the proposed COD.</t>
  </si>
  <si>
    <t>Utility reasonably expects project's COD to occur more than 24 months after the proposed online date.</t>
  </si>
  <si>
    <t>Utility reasonably expects the project will achieve its COD.</t>
  </si>
  <si>
    <t>The PVC uses standardized categories and criteria to quantify a project's strengths and weaknesses in key areas of renewable project development.  A project's score is only indicative of a project's likelihood to achieve commercial development.  Specifically, the PVC is used as a screening tool, not to determine the exact merit of a particular project or contract.  Utilities ultimately remain responsible for the recommendations they make regarding projects to meet their RPS Program targets.</t>
  </si>
  <si>
    <t>Version 2.0</t>
  </si>
  <si>
    <t>updated May 2011</t>
  </si>
  <si>
    <t>Biomass project demonstrated sufficient quantities of fuel stock under control or contract for a minimum of two years.</t>
  </si>
  <si>
    <t>The company and/or the development team has completed 2 or more projects of similar technology and similar or larger capacity.</t>
  </si>
  <si>
    <t xml:space="preserve">The company and/or the development team has either (i) completed one project of similar technology and similar or larger capacity; (ii) begun construction of and completed financing for at least one project of similar technology and similar or larger capacity; or (iii) completed 2 or more projects of any technology and of similar capacity.  </t>
  </si>
  <si>
    <t>The company and/or the development team has completed 2 or more projects of any technology but less capacity per project (wholesale generation).</t>
  </si>
  <si>
    <t xml:space="preserve">The company and/or the development team has either (i) completed at least one project of any technology and capacity (wholesale generation); or (ii) begun construction of and completed financing for at least one other similar project.  </t>
  </si>
  <si>
    <t xml:space="preserve">The company, development team or subcontractor has experience with 2 or more projects of any technology (wholesale generation).  </t>
  </si>
  <si>
    <t>Project will use commercialized technology or commercialized technology that is nearly identical (e.g., a wind turbine with modest upgrades from the last model) to technology that is currently in use at a minimum of 2 operating facilities of similar or larger capacity (worldwide).</t>
  </si>
  <si>
    <t>Project will use commercialized technology that is currently in use at a minimum of 2 operating facilities, but at first-of-its-kind scale.  For example, existing projects do not exceed 20 MW and the proposed project is for greater than 100 MW.</t>
  </si>
  <si>
    <r>
      <t xml:space="preserve">- </t>
    </r>
    <r>
      <rPr>
        <i/>
        <sz val="12"/>
        <rFont val="Arial"/>
        <family val="2"/>
      </rPr>
      <t>Wind:</t>
    </r>
    <r>
      <rPr>
        <sz val="12"/>
        <rFont val="Arial"/>
        <family val="2"/>
      </rPr>
      <t xml:space="preserve">  Based on credible meteorological data or verified third party resource assessment.</t>
    </r>
  </si>
  <si>
    <t xml:space="preserve">Project has 100% site control for the project site and gen-tie line corridor connecting the facility to the grid.  Site control is achieved through either (i) direct ownership, (ii) a lease, or (iii) an option to lease or purchase; including the equivalent process for securing site control on public lands, as applicable. </t>
  </si>
  <si>
    <t>Project has a minority control (&lt; 50%) over the project site and gen-tie line corridor connecting the facility to the grid.</t>
  </si>
  <si>
    <r>
      <t>Project has a majority control (</t>
    </r>
    <r>
      <rPr>
        <sz val="12"/>
        <rFont val="Calibri"/>
        <family val="2"/>
      </rPr>
      <t>≥</t>
    </r>
    <r>
      <rPr>
        <sz val="12"/>
        <rFont val="Arial"/>
        <family val="2"/>
      </rPr>
      <t xml:space="preserve"> 50% and &lt;100%) over the project site and gen-tie line corridor connecting the facility to the grid.</t>
    </r>
  </si>
  <si>
    <t>Project has received its Conditional Use Permit (CUP), Application for Certification (AFC), Record of Decision from the BLM or equivalent federal agency, or other definitive permit based on the project's jurisdiction, as applicable.</t>
  </si>
  <si>
    <t>Project has applied for its CUP or AFC, or other definitive permit based on the project's jurisdiction, as applicable.  The applicable permit or application has been deemed data adequate and/or the designated agency has initiated its review.  No fatal flaws have been identified (e.g., protected species and/or land, high land mitigation requirement) that will prevent project development.</t>
  </si>
  <si>
    <t>Bidder has not initiated permitting.  No fatal flaws have been identified (e.g., protected species and/or land, high land mitigation requirement) that will prevent project development.</t>
  </si>
  <si>
    <t>The bidder demonstrated that project financing has been secured either through "balance sheet" financing or power purchase agreement (PPA) financing.</t>
  </si>
  <si>
    <t>Transmission System Upgrade Requirements</t>
  </si>
  <si>
    <t>Transmission system upgrades required for the project pursuant to the most recent interconnection study have received any and all required CAISO and CPUC approvals.</t>
  </si>
  <si>
    <r>
      <t xml:space="preserve">- </t>
    </r>
    <r>
      <rPr>
        <i/>
        <sz val="12"/>
        <rFont val="Arial"/>
        <family val="2"/>
      </rPr>
      <t>Solar:</t>
    </r>
    <r>
      <rPr>
        <sz val="12"/>
        <rFont val="Arial"/>
        <family val="2"/>
      </rPr>
      <t xml:space="preserve">  Based on credible solar radiation meteorological data or verified third party solar radiation resource assessment.</t>
    </r>
  </si>
  <si>
    <t>The objective of the PVC is to serve as a renewable project evaluation tool which increases transparency of the RPS procurement process, employs standardized evaluation criteria and produces meaningful results.  RPS stakeholders made significant contributions in developing the PVC in 2009.  In preparation for the 2011 RPS solicitation, Energy Division staff sought input from stakeholders to refine the PVC to ensure that the criteria by which projects are assessed is consistent with current renewable project development processes and market conditions, and to better differentiate projects in various stages of development.  Staff considered all comments and recommendations it received.</t>
  </si>
  <si>
    <t xml:space="preserve">The project has completed its Phase II studies of the Generator Interconnection Process (GIP), or has completed its Facilities Study, or has passed the Fast Track screens.  If the project will interconnect outside the CAISO's or the investor-owned utility's jurisdiction, it has achieved the equivalent interconnection progress.  </t>
  </si>
  <si>
    <t xml:space="preserve">The project is in Phase II of the GIP, has posted necessary deposits, and is in compliance with all CAISO or utility requirements for maintaining queue position, or the project has initiated its Facilities Study.  If the project will interconnect outside the CAISO's or the investor-owned utility's jurisdiction, it has achieved the equivalent interconnection progress.  </t>
  </si>
  <si>
    <t>The project has executed its Interconnection Agreement.</t>
  </si>
  <si>
    <t xml:space="preserve">The project is in Phase I of the GIP, or has initiated the System Impact Study, or has submitted its Interconnection Request to the CAISO or utility, and has posted necessary deposits and is in compliance with all CAISO or utility requirements for maintaining queue position.  If the project will interconnect outside the CAISO's or the investor-owned utility's jurisdiction, it has achieved the equivalent interconnection progress.  </t>
  </si>
  <si>
    <t xml:space="preserve">The resource appears sufficient to support the project's production profile.  Assumptions are reasonable, for example, based on comparable facilities in the same resource area, but not demonstrated by bidder, data, and/or resource assessment as described above.  </t>
  </si>
  <si>
    <t>The bidder has obtained financing for at least 1 project of similar technology and similar or larger capacity.</t>
  </si>
  <si>
    <t>The bidder has obtained financing for at least 1 project of any technology and capacity (wholesale generation).</t>
  </si>
  <si>
    <t>Transmission system upgrades required for the project pursuant to the most recent interconnection study require a Permit to Construct or an approved Notice of Construction from the CPUC, for which an application or advice letter, as applicable, has been filed.</t>
  </si>
  <si>
    <t>Transmission system upgrades required for the project pursuant to the most recent interconnection study require a Permit to Construct or an approved Notice of Construction from the CPUC, for which an application or advice letter, as applicable, has not been filed.</t>
  </si>
  <si>
    <t>Transmission system upgrades required for the project pursuant to the most recent interconnection study require a Certificate of Public Convenience and Necessity from the CPUC, for which an application has been filed.</t>
  </si>
  <si>
    <t>Transmission system upgrades required for the project pursuant to the most recent interconnection study require a Certificate of Public Convenience and Necessity from the CPUC, for which an application has not been filed.</t>
  </si>
  <si>
    <t>No transmission system upgrades are required for the project pursuant to the most recent interconnection study, or the project has passed the Fast Track screens.</t>
  </si>
  <si>
    <r>
      <t>The project viability calculator (PVC) is a tool for the utilities to evaluate the viability of a renewable energy project, relative to all other projects that bid into the California investor-owned utilities' Renewables Portfolio Standard (RPS) solicitations.  The Commission requires</t>
    </r>
    <r>
      <rPr>
        <b/>
        <sz val="12"/>
        <rFont val="Arial"/>
        <family val="2"/>
      </rPr>
      <t xml:space="preserve"> </t>
    </r>
    <r>
      <rPr>
        <sz val="12"/>
        <rFont val="Arial"/>
        <family val="2"/>
      </rPr>
      <t>the utilities to use the PVC to evaluate all bids received in response to their RPS solicitations.  (See Decision (D.) 09-06-018.)</t>
    </r>
  </si>
  <si>
    <t>Seller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</si>
</sst>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mm/dd/yy;@"/>
  </numFmts>
  <fonts count="69" x14ac:knownFonts="1">
    <font>
      <sz val="10"/>
      <name val="Arial"/>
    </font>
    <font>
      <sz val="10"/>
      <name val="Arial"/>
      <family val="2"/>
    </font>
    <font>
      <b/>
      <sz val="10"/>
      <color indexed="12"/>
      <name val="Arial Narrow"/>
      <family val="2"/>
    </font>
    <font>
      <b/>
      <sz val="10"/>
      <color indexed="10"/>
      <name val="Arial Narrow"/>
      <family val="2"/>
    </font>
    <font>
      <sz val="10"/>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b/>
      <sz val="10"/>
      <color indexed="22"/>
      <name val="Arial"/>
      <family val="2"/>
    </font>
    <font>
      <sz val="12"/>
      <name val="Arial"/>
      <family val="2"/>
    </font>
    <font>
      <b/>
      <sz val="10"/>
      <name val="Arial Narrow"/>
      <family val="2"/>
    </font>
    <font>
      <sz val="10"/>
      <name val="Arial Narrow"/>
      <family val="2"/>
    </font>
    <font>
      <b/>
      <sz val="10"/>
      <color indexed="10"/>
      <name val="Arial"/>
      <family val="2"/>
    </font>
    <font>
      <sz val="10"/>
      <color indexed="55"/>
      <name val="Arial Narrow"/>
      <family val="2"/>
    </font>
    <font>
      <sz val="18"/>
      <name val="Arial"/>
      <family val="2"/>
    </font>
    <font>
      <sz val="16"/>
      <name val="Arial"/>
      <family val="2"/>
    </font>
    <font>
      <sz val="8"/>
      <name val="Arial"/>
      <family val="2"/>
    </font>
    <font>
      <sz val="14"/>
      <color indexed="8"/>
      <name val="Arial"/>
      <family val="2"/>
    </font>
    <font>
      <sz val="8"/>
      <name val="Arial"/>
      <family val="2"/>
    </font>
    <font>
      <sz val="14"/>
      <name val="Arial"/>
      <family val="2"/>
    </font>
    <font>
      <b/>
      <sz val="12"/>
      <color indexed="12"/>
      <name val="Arial"/>
      <family val="2"/>
    </font>
    <font>
      <i/>
      <sz val="10"/>
      <name val="Arial"/>
      <family val="2"/>
    </font>
    <font>
      <b/>
      <sz val="8"/>
      <color indexed="23"/>
      <name val="Arial"/>
      <family val="2"/>
    </font>
    <font>
      <i/>
      <sz val="10"/>
      <color indexed="9"/>
      <name val="Arial Narrow"/>
      <family val="2"/>
    </font>
    <font>
      <sz val="10"/>
      <color indexed="10"/>
      <name val="Arial"/>
      <family val="2"/>
    </font>
    <font>
      <sz val="12"/>
      <color indexed="10"/>
      <name val="Arial"/>
      <family val="2"/>
    </font>
    <font>
      <i/>
      <sz val="18"/>
      <name val="Arial"/>
      <family val="2"/>
    </font>
    <font>
      <sz val="20"/>
      <name val="Arial"/>
      <family val="2"/>
    </font>
    <font>
      <sz val="8"/>
      <color indexed="81"/>
      <name val="Tahoma"/>
      <family val="2"/>
    </font>
    <font>
      <b/>
      <sz val="8"/>
      <color indexed="81"/>
      <name val="Tahoma"/>
      <family val="2"/>
    </font>
    <font>
      <i/>
      <sz val="10"/>
      <color indexed="10"/>
      <name val="Arial Narrow"/>
      <family val="2"/>
    </font>
    <font>
      <sz val="12"/>
      <name val="Arial"/>
      <family val="2"/>
    </font>
    <font>
      <b/>
      <sz val="12"/>
      <color indexed="22"/>
      <name val="Arial"/>
      <family val="2"/>
    </font>
    <font>
      <sz val="12"/>
      <color indexed="23"/>
      <name val="Arial"/>
      <family val="2"/>
    </font>
    <font>
      <b/>
      <sz val="12"/>
      <name val="Arial Narrow"/>
      <family val="2"/>
    </font>
    <font>
      <i/>
      <sz val="12"/>
      <name val="Arial"/>
      <family val="2"/>
    </font>
    <font>
      <i/>
      <sz val="10"/>
      <name val="Arial Narrow"/>
      <family val="2"/>
    </font>
    <font>
      <b/>
      <sz val="12"/>
      <color indexed="12"/>
      <name val="Arial Narrow"/>
      <family val="2"/>
    </font>
    <font>
      <sz val="12"/>
      <name val="Arial Narrow"/>
      <family val="2"/>
    </font>
    <font>
      <b/>
      <sz val="12"/>
      <color indexed="30"/>
      <name val="Arial Narrow"/>
      <family val="2"/>
    </font>
    <font>
      <i/>
      <sz val="12"/>
      <color indexed="23"/>
      <name val="Arial Narrow"/>
      <family val="2"/>
    </font>
    <font>
      <sz val="12"/>
      <color indexed="23"/>
      <name val="Arial Narrow"/>
      <family val="2"/>
    </font>
    <font>
      <b/>
      <i/>
      <sz val="12"/>
      <name val="Arial Narrow"/>
      <family val="2"/>
    </font>
    <font>
      <i/>
      <sz val="12"/>
      <color indexed="55"/>
      <name val="Arial Narrow"/>
      <family val="2"/>
    </font>
    <font>
      <sz val="12"/>
      <color indexed="55"/>
      <name val="Arial Narrow"/>
      <family val="2"/>
    </font>
    <font>
      <b/>
      <sz val="12"/>
      <color indexed="10"/>
      <name val="Arial"/>
      <family val="2"/>
    </font>
    <font>
      <sz val="12"/>
      <color indexed="9"/>
      <name val="Arial"/>
      <family val="2"/>
    </font>
    <font>
      <b/>
      <i/>
      <sz val="12"/>
      <color indexed="10"/>
      <name val="Arial"/>
      <family val="2"/>
    </font>
    <font>
      <b/>
      <sz val="12"/>
      <name val="Arial"/>
      <family val="2"/>
    </font>
    <font>
      <b/>
      <sz val="12"/>
      <color indexed="30"/>
      <name val="Arial"/>
      <family val="2"/>
    </font>
    <font>
      <b/>
      <sz val="14"/>
      <color indexed="12"/>
      <name val="Arial"/>
      <family val="2"/>
    </font>
    <font>
      <sz val="12"/>
      <name val="Calibri"/>
      <family val="2"/>
    </font>
    <font>
      <sz val="8"/>
      <color theme="0" tint="-0.14999847407452621"/>
      <name val="Arial"/>
      <family val="2"/>
    </font>
  </fonts>
  <fills count="26">
    <fill>
      <patternFill patternType="none"/>
    </fill>
    <fill>
      <patternFill patternType="gray125"/>
    </fill>
    <fill>
      <patternFill patternType="solid">
        <fgColor indexed="2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64"/>
      </bottom>
      <diagonal/>
    </border>
    <border>
      <left/>
      <right/>
      <top/>
      <bottom style="thin">
        <color indexed="64"/>
      </bottom>
      <diagonal/>
    </border>
    <border>
      <left/>
      <right/>
      <top style="dotted">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thin">
        <color indexed="64"/>
      </top>
      <bottom/>
      <diagonal/>
    </border>
    <border>
      <left/>
      <right/>
      <top style="dotted">
        <color indexed="64"/>
      </top>
      <bottom style="thin">
        <color indexed="64"/>
      </bottom>
      <diagonal/>
    </border>
    <border>
      <left/>
      <right style="dotted">
        <color indexed="64"/>
      </right>
      <top/>
      <bottom/>
      <diagonal/>
    </border>
    <border>
      <left/>
      <right style="dotted">
        <color indexed="64"/>
      </right>
      <top/>
      <bottom style="dotted">
        <color indexed="64"/>
      </bottom>
      <diagonal/>
    </border>
    <border>
      <left/>
      <right style="thin">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hair">
        <color indexed="64"/>
      </left>
      <right/>
      <top/>
      <bottom style="medium">
        <color indexed="64"/>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2" borderId="1" applyNumberFormat="0" applyAlignment="0" applyProtection="0"/>
    <xf numFmtId="0" fontId="11" fillId="16" borderId="2" applyNumberFormat="0" applyAlignment="0" applyProtection="0"/>
    <xf numFmtId="0" fontId="12" fillId="0" borderId="0" applyNumberFormat="0" applyFill="0" applyBorder="0" applyAlignment="0" applyProtection="0"/>
    <xf numFmtId="0" fontId="13" fillId="1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18" borderId="6"/>
    <xf numFmtId="0" fontId="3" fillId="18" borderId="6"/>
    <xf numFmtId="0" fontId="17" fillId="0" borderId="7" applyNumberFormat="0" applyFill="0" applyAlignment="0" applyProtection="0"/>
    <xf numFmtId="0" fontId="18" fillId="8" borderId="0" applyNumberFormat="0" applyBorder="0" applyAlignment="0" applyProtection="0"/>
    <xf numFmtId="0" fontId="4" fillId="0" borderId="0"/>
    <xf numFmtId="0" fontId="4" fillId="4" borderId="8" applyNumberFormat="0" applyFont="0" applyAlignment="0" applyProtection="0"/>
    <xf numFmtId="0" fontId="19" fillId="2" borderId="9" applyNumberFormat="0" applyAlignment="0" applyProtection="0"/>
    <xf numFmtId="9" fontId="1" fillId="0" borderId="0" applyFont="0" applyFill="0" applyBorder="0" applyAlignment="0" applyProtection="0"/>
    <xf numFmtId="165" fontId="1" fillId="0" borderId="0">
      <alignment horizontal="left" wrapText="1"/>
    </xf>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293">
    <xf numFmtId="0" fontId="0" fillId="0" borderId="0" xfId="0"/>
    <xf numFmtId="0" fontId="23" fillId="0" borderId="0" xfId="0" applyFont="1" applyFill="1" applyBorder="1"/>
    <xf numFmtId="0" fontId="24" fillId="0" borderId="0" xfId="0" applyFont="1" applyFill="1" applyBorder="1"/>
    <xf numFmtId="0" fontId="0" fillId="0" borderId="0" xfId="0" applyFill="1" applyBorder="1"/>
    <xf numFmtId="0" fontId="25" fillId="0" borderId="11" xfId="0" applyFont="1" applyBorder="1"/>
    <xf numFmtId="0" fontId="5" fillId="0" borderId="11" xfId="0" applyFont="1" applyBorder="1"/>
    <xf numFmtId="0" fontId="25" fillId="0" borderId="0" xfId="0" applyFont="1" applyFill="1" applyBorder="1"/>
    <xf numFmtId="0" fontId="25" fillId="0" borderId="0" xfId="0" applyFont="1"/>
    <xf numFmtId="0" fontId="0" fillId="0" borderId="0" xfId="0" applyBorder="1"/>
    <xf numFmtId="0" fontId="0" fillId="0" borderId="0" xfId="0" applyFill="1"/>
    <xf numFmtId="0" fontId="0" fillId="0" borderId="11" xfId="0" applyBorder="1"/>
    <xf numFmtId="0" fontId="27" fillId="0" borderId="0" xfId="0" applyFont="1"/>
    <xf numFmtId="0" fontId="27" fillId="0" borderId="0" xfId="0" applyFont="1" applyBorder="1"/>
    <xf numFmtId="0" fontId="29" fillId="0" borderId="0" xfId="0" applyFont="1" applyAlignment="1">
      <alignment horizontal="center"/>
    </xf>
    <xf numFmtId="0" fontId="26" fillId="0" borderId="0" xfId="0" applyFont="1" applyBorder="1" applyAlignment="1">
      <alignment horizontal="right"/>
    </xf>
    <xf numFmtId="0" fontId="0" fillId="0" borderId="0" xfId="0" applyAlignment="1">
      <alignment horizontal="left"/>
    </xf>
    <xf numFmtId="0" fontId="25" fillId="0" borderId="11" xfId="0" applyFont="1" applyBorder="1" applyAlignment="1">
      <alignment horizontal="left"/>
    </xf>
    <xf numFmtId="0" fontId="4" fillId="0" borderId="0" xfId="38"/>
    <xf numFmtId="0" fontId="30" fillId="0" borderId="0" xfId="38" applyFont="1" applyAlignment="1">
      <alignment horizontal="left"/>
    </xf>
    <xf numFmtId="0" fontId="31" fillId="0" borderId="0" xfId="38" applyFont="1" applyAlignment="1"/>
    <xf numFmtId="0" fontId="6" fillId="0" borderId="0" xfId="38" applyFont="1" applyAlignment="1">
      <alignment horizontal="left" indent="3"/>
    </xf>
    <xf numFmtId="0" fontId="4" fillId="0" borderId="0" xfId="38" applyFill="1" applyAlignment="1">
      <alignment horizontal="left"/>
    </xf>
    <xf numFmtId="0" fontId="23" fillId="19" borderId="0" xfId="0" applyFont="1" applyFill="1" applyBorder="1"/>
    <xf numFmtId="0" fontId="24" fillId="19" borderId="12" xfId="0" applyFont="1" applyFill="1" applyBorder="1" applyAlignment="1">
      <alignment horizontal="left"/>
    </xf>
    <xf numFmtId="0" fontId="24" fillId="19" borderId="12" xfId="0" applyFont="1" applyFill="1" applyBorder="1"/>
    <xf numFmtId="0" fontId="0" fillId="20" borderId="0" xfId="0" applyFill="1"/>
    <xf numFmtId="0" fontId="4" fillId="0" borderId="0" xfId="0" applyFont="1"/>
    <xf numFmtId="0" fontId="4" fillId="0" borderId="0" xfId="0" applyFont="1" applyBorder="1" applyAlignment="1">
      <alignment horizontal="left" indent="1"/>
    </xf>
    <xf numFmtId="0" fontId="0" fillId="0" borderId="0" xfId="0" applyBorder="1" applyAlignment="1">
      <alignment horizontal="left" indent="1"/>
    </xf>
    <xf numFmtId="0" fontId="4" fillId="0" borderId="13" xfId="0" applyFont="1" applyBorder="1"/>
    <xf numFmtId="0" fontId="33" fillId="19" borderId="0" xfId="0" applyFont="1" applyFill="1" applyBorder="1" applyAlignment="1">
      <alignment horizontal="left" indent="1"/>
    </xf>
    <xf numFmtId="0" fontId="4" fillId="20" borderId="0" xfId="0" applyFont="1" applyFill="1"/>
    <xf numFmtId="0" fontId="24" fillId="21" borderId="12" xfId="0" applyFont="1" applyFill="1" applyBorder="1"/>
    <xf numFmtId="0" fontId="0" fillId="21" borderId="0" xfId="0" applyFill="1"/>
    <xf numFmtId="0" fontId="0" fillId="0" borderId="0" xfId="0" applyAlignment="1">
      <alignment horizontal="left" vertical="center"/>
    </xf>
    <xf numFmtId="0" fontId="28" fillId="0" borderId="0" xfId="0" applyFont="1"/>
    <xf numFmtId="0" fontId="4" fillId="0" borderId="0" xfId="0" applyFont="1" applyAlignment="1">
      <alignment horizontal="left" vertical="top" wrapText="1" indent="1"/>
    </xf>
    <xf numFmtId="0" fontId="4" fillId="0" borderId="0" xfId="0" applyFont="1" applyAlignment="1">
      <alignment horizontal="left" vertical="center"/>
    </xf>
    <xf numFmtId="0" fontId="6" fillId="0" borderId="0" xfId="0" applyFont="1" applyAlignment="1">
      <alignment horizontal="center" vertical="top"/>
    </xf>
    <xf numFmtId="0" fontId="25" fillId="0" borderId="11" xfId="0" applyFont="1" applyFill="1" applyBorder="1" applyAlignment="1">
      <alignment horizontal="left"/>
    </xf>
    <xf numFmtId="0" fontId="38" fillId="0" borderId="13" xfId="0" applyFont="1" applyBorder="1" applyAlignment="1">
      <alignment horizontal="center" vertical="center"/>
    </xf>
    <xf numFmtId="0" fontId="4" fillId="0" borderId="0" xfId="38" applyFont="1"/>
    <xf numFmtId="0" fontId="0" fillId="0" borderId="12" xfId="0" applyBorder="1"/>
    <xf numFmtId="0" fontId="4" fillId="0" borderId="12" xfId="0" applyFont="1" applyBorder="1" applyAlignment="1">
      <alignment vertical="top" wrapText="1"/>
    </xf>
    <xf numFmtId="0" fontId="0" fillId="0" borderId="12" xfId="0" applyBorder="1" applyAlignment="1">
      <alignment horizontal="left" vertical="center"/>
    </xf>
    <xf numFmtId="0" fontId="6" fillId="0" borderId="12" xfId="0" applyFont="1" applyBorder="1" applyAlignment="1">
      <alignment horizontal="center" vertical="top"/>
    </xf>
    <xf numFmtId="0" fontId="4" fillId="0" borderId="12" xfId="0" applyFont="1" applyBorder="1" applyAlignment="1">
      <alignment horizontal="left" vertical="center"/>
    </xf>
    <xf numFmtId="0" fontId="28" fillId="0" borderId="12" xfId="0" applyFont="1" applyFill="1" applyBorder="1" applyAlignment="1">
      <alignment horizontal="center" vertical="center" wrapText="1"/>
    </xf>
    <xf numFmtId="0" fontId="4" fillId="21" borderId="0" xfId="0" applyFont="1" applyFill="1" applyAlignment="1">
      <alignment horizontal="left" vertical="top" wrapText="1" indent="1"/>
    </xf>
    <xf numFmtId="0" fontId="6" fillId="21" borderId="0" xfId="0" applyFont="1" applyFill="1" applyAlignment="1">
      <alignment horizontal="center" vertical="top"/>
    </xf>
    <xf numFmtId="0" fontId="0" fillId="0" borderId="0" xfId="0" applyFill="1" applyAlignment="1">
      <alignment horizontal="left" vertical="center"/>
    </xf>
    <xf numFmtId="0" fontId="39" fillId="0" borderId="0" xfId="0" applyFont="1" applyAlignment="1">
      <alignment horizontal="center"/>
    </xf>
    <xf numFmtId="9" fontId="0" fillId="0" borderId="0" xfId="0" applyNumberFormat="1"/>
    <xf numFmtId="0" fontId="24" fillId="0" borderId="0" xfId="0" applyFont="1" applyFill="1" applyBorder="1" applyAlignment="1">
      <alignment horizontal="left"/>
    </xf>
    <xf numFmtId="0" fontId="40" fillId="0" borderId="0" xfId="0" applyFont="1" applyFill="1" applyBorder="1" applyAlignment="1">
      <alignment horizontal="right" vertical="center"/>
    </xf>
    <xf numFmtId="0" fontId="6" fillId="21" borderId="12" xfId="0" applyFont="1" applyFill="1" applyBorder="1" applyAlignment="1">
      <alignment wrapText="1"/>
    </xf>
    <xf numFmtId="0" fontId="0" fillId="21" borderId="12" xfId="0" applyFill="1" applyBorder="1"/>
    <xf numFmtId="0" fontId="6" fillId="21" borderId="0" xfId="0" applyFont="1" applyFill="1" applyBorder="1" applyAlignment="1">
      <alignment wrapText="1"/>
    </xf>
    <xf numFmtId="9" fontId="26" fillId="21" borderId="0" xfId="41" applyNumberFormat="1" applyFont="1" applyFill="1" applyBorder="1" applyAlignment="1">
      <alignment horizontal="left"/>
    </xf>
    <xf numFmtId="9" fontId="29" fillId="0" borderId="0" xfId="0" applyNumberFormat="1" applyFont="1" applyAlignment="1">
      <alignment horizontal="center"/>
    </xf>
    <xf numFmtId="0" fontId="26" fillId="0" borderId="0" xfId="0" applyFont="1" applyFill="1" applyBorder="1" applyAlignment="1">
      <alignment vertical="top" wrapText="1"/>
    </xf>
    <xf numFmtId="0" fontId="30" fillId="0" borderId="0" xfId="38" applyFont="1" applyAlignment="1"/>
    <xf numFmtId="0" fontId="37" fillId="0" borderId="0" xfId="0" applyFont="1" applyBorder="1" applyAlignment="1"/>
    <xf numFmtId="0" fontId="0" fillId="0" borderId="14" xfId="0" applyBorder="1"/>
    <xf numFmtId="0" fontId="25" fillId="0" borderId="0" xfId="38" applyFont="1" applyFill="1" applyAlignment="1">
      <alignment horizontal="left" vertical="top" wrapText="1"/>
    </xf>
    <xf numFmtId="0" fontId="43" fillId="0" borderId="0" xfId="38" applyFont="1" applyAlignment="1"/>
    <xf numFmtId="0" fontId="6" fillId="0" borderId="0" xfId="0" applyFont="1" applyFill="1" applyAlignment="1">
      <alignment horizontal="right" wrapText="1"/>
    </xf>
    <xf numFmtId="0" fontId="6" fillId="0" borderId="0" xfId="0" applyFont="1" applyFill="1" applyBorder="1" applyAlignment="1">
      <alignment wrapText="1"/>
    </xf>
    <xf numFmtId="0" fontId="37" fillId="0" borderId="15" xfId="0" applyFont="1" applyBorder="1" applyAlignment="1">
      <alignment horizontal="left" indent="1"/>
    </xf>
    <xf numFmtId="0" fontId="4" fillId="0" borderId="12" xfId="0" applyFont="1" applyFill="1" applyBorder="1" applyAlignment="1">
      <alignment horizontal="center" vertical="center"/>
    </xf>
    <xf numFmtId="0" fontId="37" fillId="0" borderId="16" xfId="0" applyFont="1" applyBorder="1" applyAlignment="1">
      <alignment horizontal="left" indent="1"/>
    </xf>
    <xf numFmtId="0" fontId="4" fillId="0" borderId="17" xfId="0" applyFont="1" applyFill="1" applyBorder="1" applyAlignment="1">
      <alignment horizontal="center"/>
    </xf>
    <xf numFmtId="0" fontId="4" fillId="0" borderId="17" xfId="0" applyFont="1" applyFill="1" applyBorder="1" applyAlignment="1">
      <alignment horizontal="center" vertical="center"/>
    </xf>
    <xf numFmtId="0" fontId="0" fillId="20" borderId="18" xfId="0" applyFill="1" applyBorder="1" applyAlignment="1">
      <alignment horizontal="center"/>
    </xf>
    <xf numFmtId="0" fontId="46" fillId="0" borderId="0" xfId="0" applyFont="1" applyAlignment="1">
      <alignment horizontal="center"/>
    </xf>
    <xf numFmtId="0" fontId="4" fillId="0" borderId="19" xfId="0" applyFont="1" applyBorder="1" applyAlignment="1"/>
    <xf numFmtId="0" fontId="4" fillId="0" borderId="20" xfId="0" applyFont="1" applyBorder="1" applyAlignment="1"/>
    <xf numFmtId="0" fontId="4" fillId="0" borderId="21" xfId="0" applyFont="1" applyBorder="1" applyAlignment="1"/>
    <xf numFmtId="0" fontId="47" fillId="0" borderId="0" xfId="0" applyFont="1" applyFill="1"/>
    <xf numFmtId="0" fontId="47" fillId="0" borderId="0" xfId="0" applyFont="1" applyBorder="1" applyAlignment="1">
      <alignment horizontal="left" indent="1"/>
    </xf>
    <xf numFmtId="0" fontId="47" fillId="0" borderId="0" xfId="0" applyFont="1" applyBorder="1"/>
    <xf numFmtId="0" fontId="47" fillId="0" borderId="0" xfId="0" applyFont="1"/>
    <xf numFmtId="0" fontId="47" fillId="0" borderId="22" xfId="0" applyFont="1" applyFill="1" applyBorder="1"/>
    <xf numFmtId="0" fontId="47" fillId="0" borderId="22" xfId="0" applyFont="1" applyFill="1" applyBorder="1" applyAlignment="1">
      <alignment horizontal="left" indent="1"/>
    </xf>
    <xf numFmtId="0" fontId="47" fillId="0" borderId="22" xfId="0" applyFont="1" applyBorder="1"/>
    <xf numFmtId="0" fontId="47" fillId="0" borderId="23" xfId="0" applyFont="1" applyBorder="1"/>
    <xf numFmtId="0" fontId="47" fillId="0" borderId="0" xfId="0" applyFont="1" applyFill="1" applyBorder="1" applyAlignment="1">
      <alignment horizontal="left" indent="1"/>
    </xf>
    <xf numFmtId="0" fontId="47" fillId="0" borderId="24" xfId="0" applyFont="1" applyBorder="1"/>
    <xf numFmtId="0" fontId="47" fillId="0" borderId="22" xfId="0" applyFont="1" applyBorder="1" applyAlignment="1">
      <alignment horizontal="left" indent="1"/>
    </xf>
    <xf numFmtId="0" fontId="41" fillId="19" borderId="12" xfId="0" applyFont="1" applyFill="1" applyBorder="1" applyAlignment="1">
      <alignment horizontal="right" vertical="center"/>
    </xf>
    <xf numFmtId="0" fontId="48" fillId="0" borderId="0" xfId="0" applyFont="1" applyFill="1" applyBorder="1" applyAlignment="1">
      <alignment horizontal="left"/>
    </xf>
    <xf numFmtId="0" fontId="25" fillId="18" borderId="25" xfId="0" applyFont="1" applyFill="1" applyBorder="1" applyAlignment="1">
      <alignment horizontal="center"/>
    </xf>
    <xf numFmtId="0" fontId="49" fillId="0" borderId="25" xfId="0" applyFont="1" applyFill="1" applyBorder="1" applyAlignment="1">
      <alignment horizontal="center"/>
    </xf>
    <xf numFmtId="0" fontId="49" fillId="0" borderId="0" xfId="0" applyFont="1" applyFill="1" applyBorder="1" applyAlignment="1">
      <alignment horizontal="center"/>
    </xf>
    <xf numFmtId="0" fontId="47" fillId="20" borderId="0" xfId="0" applyFont="1" applyFill="1"/>
    <xf numFmtId="0" fontId="47" fillId="0" borderId="0" xfId="0" applyFont="1" applyBorder="1" applyAlignment="1">
      <alignment wrapText="1"/>
    </xf>
    <xf numFmtId="0" fontId="25" fillId="18" borderId="24" xfId="0" applyFont="1" applyFill="1" applyBorder="1" applyAlignment="1">
      <alignment horizontal="center"/>
    </xf>
    <xf numFmtId="0" fontId="49" fillId="0" borderId="24" xfId="0" applyFont="1" applyFill="1" applyBorder="1" applyAlignment="1">
      <alignment horizontal="center"/>
    </xf>
    <xf numFmtId="0" fontId="47" fillId="20" borderId="12" xfId="0" applyFont="1" applyFill="1" applyBorder="1"/>
    <xf numFmtId="0" fontId="48" fillId="0" borderId="12" xfId="0" applyFont="1" applyFill="1" applyBorder="1"/>
    <xf numFmtId="0" fontId="25" fillId="0" borderId="12" xfId="0" applyFont="1" applyBorder="1" applyAlignment="1">
      <alignment horizontal="center"/>
    </xf>
    <xf numFmtId="0" fontId="49" fillId="0" borderId="12" xfId="0" applyFont="1" applyBorder="1" applyAlignment="1">
      <alignment horizontal="center"/>
    </xf>
    <xf numFmtId="0" fontId="49" fillId="0" borderId="0" xfId="0" applyFont="1" applyBorder="1" applyAlignment="1">
      <alignment horizontal="center"/>
    </xf>
    <xf numFmtId="0" fontId="25" fillId="18" borderId="0" xfId="0" applyFont="1" applyFill="1" applyBorder="1" applyAlignment="1">
      <alignment horizontal="center"/>
    </xf>
    <xf numFmtId="0" fontId="49" fillId="0" borderId="13" xfId="0" applyFont="1" applyFill="1" applyBorder="1" applyAlignment="1">
      <alignment horizontal="center"/>
    </xf>
    <xf numFmtId="0" fontId="51" fillId="0" borderId="0" xfId="0" applyFont="1" applyBorder="1" applyAlignment="1">
      <alignment horizontal="left" wrapText="1"/>
    </xf>
    <xf numFmtId="0" fontId="47" fillId="20" borderId="0" xfId="0" applyFont="1" applyFill="1" applyAlignment="1">
      <alignment horizontal="left"/>
    </xf>
    <xf numFmtId="0" fontId="25" fillId="0" borderId="0" xfId="0" applyFont="1" applyFill="1" applyBorder="1" applyAlignment="1">
      <alignment horizontal="center"/>
    </xf>
    <xf numFmtId="0" fontId="25" fillId="0" borderId="12" xfId="0" applyFont="1" applyFill="1" applyBorder="1" applyAlignment="1">
      <alignment horizontal="center"/>
    </xf>
    <xf numFmtId="0" fontId="49" fillId="0" borderId="26" xfId="0" applyFont="1" applyFill="1" applyBorder="1" applyAlignment="1">
      <alignment horizontal="center"/>
    </xf>
    <xf numFmtId="0" fontId="49" fillId="0" borderId="20" xfId="0" applyFont="1" applyFill="1" applyBorder="1" applyAlignment="1">
      <alignment horizontal="center"/>
    </xf>
    <xf numFmtId="0" fontId="47" fillId="20" borderId="27" xfId="0" applyFont="1" applyFill="1" applyBorder="1"/>
    <xf numFmtId="0" fontId="47" fillId="20" borderId="28" xfId="0" applyFont="1" applyFill="1" applyBorder="1"/>
    <xf numFmtId="0" fontId="48" fillId="0" borderId="0" xfId="0" applyFont="1" applyFill="1" applyBorder="1"/>
    <xf numFmtId="0" fontId="48" fillId="21" borderId="0" xfId="0" applyFont="1" applyFill="1" applyBorder="1" applyAlignment="1">
      <alignment horizontal="left"/>
    </xf>
    <xf numFmtId="0" fontId="48" fillId="21" borderId="0" xfId="0" applyFont="1" applyFill="1" applyBorder="1"/>
    <xf numFmtId="0" fontId="50" fillId="0" borderId="0" xfId="0" applyFont="1" applyFill="1" applyBorder="1" applyAlignment="1">
      <alignment vertical="top" wrapText="1"/>
    </xf>
    <xf numFmtId="0" fontId="52" fillId="21" borderId="0" xfId="0" applyFont="1" applyFill="1" applyBorder="1" applyAlignment="1">
      <alignment horizontal="right"/>
    </xf>
    <xf numFmtId="0" fontId="5" fillId="21" borderId="0" xfId="0" applyFont="1" applyFill="1" applyAlignment="1">
      <alignment wrapText="1"/>
    </xf>
    <xf numFmtId="0" fontId="25" fillId="21" borderId="0" xfId="0" applyFont="1" applyFill="1"/>
    <xf numFmtId="0" fontId="5" fillId="21" borderId="0" xfId="0" applyFont="1" applyFill="1" applyAlignment="1">
      <alignment horizontal="right" wrapText="1"/>
    </xf>
    <xf numFmtId="0" fontId="4" fillId="20" borderId="29" xfId="0" applyFont="1" applyFill="1" applyBorder="1" applyAlignment="1">
      <alignment horizontal="center" vertical="center"/>
    </xf>
    <xf numFmtId="0" fontId="53" fillId="0" borderId="11" xfId="0" applyFont="1" applyBorder="1" applyAlignment="1">
      <alignment horizontal="right"/>
    </xf>
    <xf numFmtId="0" fontId="53" fillId="0" borderId="30" xfId="0" applyFont="1" applyBorder="1" applyAlignment="1">
      <alignment horizontal="left"/>
    </xf>
    <xf numFmtId="0" fontId="5" fillId="18" borderId="31" xfId="0" applyFont="1" applyFill="1" applyBorder="1" applyAlignment="1">
      <alignment horizontal="center"/>
    </xf>
    <xf numFmtId="0" fontId="5" fillId="22" borderId="32" xfId="0" applyFont="1" applyFill="1" applyBorder="1" applyAlignment="1">
      <alignment horizontal="center"/>
    </xf>
    <xf numFmtId="0" fontId="50" fillId="0" borderId="13" xfId="0" applyFont="1" applyFill="1" applyBorder="1" applyAlignment="1">
      <alignment horizontal="left" wrapText="1"/>
    </xf>
    <xf numFmtId="0" fontId="50" fillId="0" borderId="0" xfId="0" applyFont="1" applyFill="1" applyBorder="1" applyAlignment="1">
      <alignment horizontal="left" wrapText="1"/>
    </xf>
    <xf numFmtId="0" fontId="5" fillId="0" borderId="0" xfId="0" applyFont="1" applyBorder="1" applyAlignment="1">
      <alignment horizontal="center"/>
    </xf>
    <xf numFmtId="0" fontId="5" fillId="0" borderId="0" xfId="0" applyFont="1" applyBorder="1" applyAlignment="1">
      <alignment horizontal="left"/>
    </xf>
    <xf numFmtId="0" fontId="50" fillId="0" borderId="0" xfId="0" applyFont="1" applyBorder="1" applyAlignment="1">
      <alignment horizontal="center" wrapText="1"/>
    </xf>
    <xf numFmtId="0" fontId="50" fillId="0" borderId="0" xfId="0" applyFont="1" applyFill="1" applyBorder="1" applyAlignment="1">
      <alignment horizontal="center" wrapText="1"/>
    </xf>
    <xf numFmtId="0" fontId="36" fillId="0" borderId="0" xfId="0" applyFont="1" applyBorder="1"/>
    <xf numFmtId="0" fontId="54" fillId="0" borderId="0" xfId="0" applyFont="1"/>
    <xf numFmtId="0" fontId="54" fillId="0" borderId="0" xfId="0" applyFont="1" applyBorder="1"/>
    <xf numFmtId="0" fontId="25" fillId="0" borderId="0" xfId="0" applyFont="1" applyBorder="1" applyAlignment="1"/>
    <xf numFmtId="0" fontId="25" fillId="0" borderId="33" xfId="0" applyFont="1" applyBorder="1" applyAlignment="1"/>
    <xf numFmtId="0" fontId="53" fillId="18" borderId="6" xfId="34" applyFont="1" applyBorder="1" applyAlignment="1">
      <alignment horizontal="right"/>
    </xf>
    <xf numFmtId="0" fontId="55" fillId="22" borderId="34" xfId="0" applyFont="1" applyFill="1" applyBorder="1" applyAlignment="1">
      <alignment horizontal="right"/>
    </xf>
    <xf numFmtId="0" fontId="54" fillId="20" borderId="35" xfId="0" applyFont="1" applyFill="1" applyBorder="1"/>
    <xf numFmtId="0" fontId="47" fillId="20" borderId="35" xfId="0" applyFont="1" applyFill="1" applyBorder="1"/>
    <xf numFmtId="0" fontId="47" fillId="0" borderId="0" xfId="0" applyFont="1" applyAlignment="1"/>
    <xf numFmtId="0" fontId="47" fillId="0" borderId="33" xfId="0" applyFont="1" applyBorder="1" applyAlignment="1"/>
    <xf numFmtId="0" fontId="54" fillId="0" borderId="0" xfId="0" applyFont="1" applyBorder="1" applyAlignment="1">
      <alignment horizontal="left" indent="1"/>
    </xf>
    <xf numFmtId="0" fontId="56" fillId="0" borderId="0" xfId="0" applyFont="1" applyBorder="1" applyAlignment="1">
      <alignment horizontal="right"/>
    </xf>
    <xf numFmtId="0" fontId="57" fillId="0" borderId="36" xfId="0" applyFont="1" applyBorder="1" applyAlignment="1">
      <alignment horizontal="right"/>
    </xf>
    <xf numFmtId="0" fontId="57" fillId="0" borderId="37" xfId="0" applyFont="1" applyBorder="1" applyAlignment="1">
      <alignment horizontal="right"/>
    </xf>
    <xf numFmtId="0" fontId="57" fillId="0" borderId="38" xfId="0" applyFont="1" applyBorder="1" applyAlignment="1">
      <alignment horizontal="right"/>
    </xf>
    <xf numFmtId="0" fontId="57" fillId="0" borderId="39" xfId="0" applyFont="1" applyBorder="1" applyAlignment="1">
      <alignment horizontal="right"/>
    </xf>
    <xf numFmtId="2" fontId="57" fillId="0" borderId="40" xfId="0" applyNumberFormat="1" applyFont="1" applyFill="1" applyBorder="1" applyAlignment="1">
      <alignment horizontal="right"/>
    </xf>
    <xf numFmtId="2" fontId="57" fillId="0" borderId="29" xfId="0" applyNumberFormat="1" applyFont="1" applyFill="1" applyBorder="1" applyAlignment="1">
      <alignment horizontal="right"/>
    </xf>
    <xf numFmtId="0" fontId="58" fillId="0" borderId="0" xfId="0" applyFont="1" applyBorder="1" applyAlignment="1">
      <alignment horizontal="right"/>
    </xf>
    <xf numFmtId="2" fontId="50" fillId="0" borderId="41" xfId="0" applyNumberFormat="1" applyFont="1" applyBorder="1" applyAlignment="1">
      <alignment horizontal="right"/>
    </xf>
    <xf numFmtId="0" fontId="59" fillId="0" borderId="0" xfId="0" applyFont="1" applyBorder="1" applyAlignment="1">
      <alignment horizontal="right"/>
    </xf>
    <xf numFmtId="0" fontId="36" fillId="0" borderId="0" xfId="0" applyFont="1"/>
    <xf numFmtId="0" fontId="55" fillId="22" borderId="6" xfId="0" applyFont="1" applyFill="1" applyBorder="1" applyAlignment="1">
      <alignment horizontal="right"/>
    </xf>
    <xf numFmtId="0" fontId="55" fillId="22" borderId="42" xfId="0" applyFont="1" applyFill="1" applyBorder="1" applyAlignment="1">
      <alignment horizontal="right"/>
    </xf>
    <xf numFmtId="0" fontId="57" fillId="0" borderId="43" xfId="0" applyFont="1" applyBorder="1" applyAlignment="1">
      <alignment horizontal="right"/>
    </xf>
    <xf numFmtId="0" fontId="57" fillId="0" borderId="44" xfId="0" applyFont="1" applyBorder="1" applyAlignment="1">
      <alignment horizontal="right"/>
    </xf>
    <xf numFmtId="0" fontId="57" fillId="0" borderId="45" xfId="0" applyFont="1" applyBorder="1" applyAlignment="1">
      <alignment horizontal="right"/>
    </xf>
    <xf numFmtId="2" fontId="50" fillId="0" borderId="46" xfId="0" applyNumberFormat="1" applyFont="1" applyBorder="1" applyAlignment="1">
      <alignment horizontal="right"/>
    </xf>
    <xf numFmtId="0" fontId="60" fillId="0" borderId="0" xfId="0" applyFont="1"/>
    <xf numFmtId="0" fontId="53" fillId="18" borderId="6" xfId="34" applyFont="1" applyAlignment="1">
      <alignment horizontal="right"/>
    </xf>
    <xf numFmtId="0" fontId="53" fillId="18" borderId="47" xfId="34" applyFont="1" applyBorder="1" applyAlignment="1">
      <alignment horizontal="right"/>
    </xf>
    <xf numFmtId="0" fontId="57" fillId="0" borderId="48" xfId="0" applyFont="1" applyBorder="1" applyAlignment="1">
      <alignment horizontal="right"/>
    </xf>
    <xf numFmtId="0" fontId="54" fillId="0" borderId="0" xfId="0" applyFont="1" applyFill="1" applyBorder="1" applyAlignment="1">
      <alignment horizontal="left" indent="1"/>
    </xf>
    <xf numFmtId="0" fontId="54" fillId="0" borderId="0" xfId="0" applyFont="1" applyBorder="1" applyAlignment="1">
      <alignment horizontal="left"/>
    </xf>
    <xf numFmtId="0" fontId="5" fillId="0" borderId="0" xfId="0" applyFont="1" applyBorder="1" applyAlignment="1">
      <alignment horizontal="right"/>
    </xf>
    <xf numFmtId="2" fontId="61" fillId="0" borderId="49" xfId="0" applyNumberFormat="1" applyFont="1" applyBorder="1" applyAlignment="1">
      <alignment horizontal="right"/>
    </xf>
    <xf numFmtId="0" fontId="54" fillId="20" borderId="50" xfId="0" applyFont="1" applyFill="1" applyBorder="1"/>
    <xf numFmtId="0" fontId="54" fillId="20" borderId="0" xfId="0" applyFont="1" applyFill="1" applyBorder="1"/>
    <xf numFmtId="0" fontId="47" fillId="20" borderId="0" xfId="0" applyFont="1" applyFill="1" applyBorder="1"/>
    <xf numFmtId="0" fontId="50" fillId="0" borderId="0" xfId="0" applyFont="1" applyBorder="1" applyAlignment="1">
      <alignment horizontal="right"/>
    </xf>
    <xf numFmtId="164" fontId="23" fillId="0" borderId="0" xfId="41" applyNumberFormat="1" applyFont="1" applyFill="1" applyBorder="1"/>
    <xf numFmtId="0" fontId="62" fillId="0" borderId="0" xfId="0" applyFont="1" applyFill="1" applyBorder="1"/>
    <xf numFmtId="164" fontId="61" fillId="0" borderId="0" xfId="41" applyNumberFormat="1" applyFont="1" applyBorder="1"/>
    <xf numFmtId="0" fontId="5" fillId="0" borderId="0" xfId="0" applyFont="1"/>
    <xf numFmtId="0" fontId="47" fillId="0" borderId="0" xfId="0" applyFont="1" applyFill="1" applyAlignment="1">
      <alignment horizontal="left" vertical="center"/>
    </xf>
    <xf numFmtId="0" fontId="47" fillId="0" borderId="0" xfId="0" applyFont="1" applyAlignment="1">
      <alignment horizontal="left" vertical="center"/>
    </xf>
    <xf numFmtId="0" fontId="47" fillId="18" borderId="0" xfId="0" applyFont="1" applyFill="1" applyAlignment="1">
      <alignment horizontal="center"/>
    </xf>
    <xf numFmtId="0" fontId="47" fillId="22" borderId="0" xfId="0" applyFont="1" applyFill="1" applyAlignment="1">
      <alignment horizontal="center"/>
    </xf>
    <xf numFmtId="0" fontId="64" fillId="0" borderId="0" xfId="0" applyFont="1" applyAlignment="1">
      <alignment horizontal="center" vertical="top"/>
    </xf>
    <xf numFmtId="0" fontId="63" fillId="21" borderId="0" xfId="0" quotePrefix="1" applyFont="1" applyFill="1" applyAlignment="1">
      <alignment horizontal="center" vertical="center"/>
    </xf>
    <xf numFmtId="0" fontId="5" fillId="0" borderId="51" xfId="0" applyFont="1" applyBorder="1" applyAlignment="1">
      <alignment horizontal="center" vertical="center" wrapText="1"/>
    </xf>
    <xf numFmtId="0" fontId="53" fillId="18" borderId="6" xfId="34" applyFont="1" applyAlignment="1">
      <alignment horizontal="center" vertical="center"/>
    </xf>
    <xf numFmtId="0" fontId="65" fillId="22" borderId="52" xfId="0" applyFont="1" applyFill="1" applyBorder="1" applyAlignment="1">
      <alignment horizontal="center" vertical="center"/>
    </xf>
    <xf numFmtId="0" fontId="47" fillId="0" borderId="53" xfId="0" applyFont="1" applyBorder="1"/>
    <xf numFmtId="0" fontId="5" fillId="0" borderId="20" xfId="0" applyFont="1" applyBorder="1" applyAlignment="1">
      <alignment horizontal="center" vertical="top"/>
    </xf>
    <xf numFmtId="0" fontId="25" fillId="0" borderId="0" xfId="0" applyFont="1" applyAlignment="1">
      <alignment horizontal="left" vertical="top" wrapText="1" indent="1"/>
    </xf>
    <xf numFmtId="0" fontId="5" fillId="0" borderId="24" xfId="0" applyFont="1" applyBorder="1" applyAlignment="1">
      <alignment horizontal="center" vertical="top"/>
    </xf>
    <xf numFmtId="0" fontId="5" fillId="0" borderId="0" xfId="0" applyFont="1" applyAlignment="1">
      <alignment horizontal="center" vertical="top"/>
    </xf>
    <xf numFmtId="0" fontId="47" fillId="0" borderId="12" xfId="0" applyFont="1" applyBorder="1" applyAlignment="1">
      <alignment horizontal="left" vertical="center"/>
    </xf>
    <xf numFmtId="0" fontId="47" fillId="0" borderId="12" xfId="0" applyFont="1" applyBorder="1"/>
    <xf numFmtId="0" fontId="5" fillId="0" borderId="12" xfId="0" applyFont="1" applyBorder="1" applyAlignment="1">
      <alignment horizontal="center" vertical="top"/>
    </xf>
    <xf numFmtId="0" fontId="25" fillId="0" borderId="12" xfId="0" applyFont="1" applyBorder="1" applyAlignment="1">
      <alignment vertical="top" wrapText="1"/>
    </xf>
    <xf numFmtId="0" fontId="25" fillId="0" borderId="12" xfId="0" applyFont="1" applyBorder="1" applyAlignment="1">
      <alignment horizontal="left" vertical="center"/>
    </xf>
    <xf numFmtId="0" fontId="5" fillId="0" borderId="33" xfId="0" applyFont="1" applyBorder="1" applyAlignment="1">
      <alignment horizontal="center" vertical="center" wrapText="1"/>
    </xf>
    <xf numFmtId="0" fontId="25" fillId="0" borderId="0" xfId="0" applyFont="1" applyFill="1" applyAlignment="1">
      <alignment horizontal="left" vertical="top" wrapText="1" indent="1"/>
    </xf>
    <xf numFmtId="0" fontId="5" fillId="0" borderId="24" xfId="0" applyFont="1" applyFill="1" applyBorder="1" applyAlignment="1">
      <alignment horizontal="center" vertical="top"/>
    </xf>
    <xf numFmtId="0" fontId="5" fillId="0" borderId="0" xfId="0" applyFont="1" applyFill="1" applyAlignment="1">
      <alignment horizontal="center" vertical="top"/>
    </xf>
    <xf numFmtId="0" fontId="25" fillId="0" borderId="0" xfId="0" applyFont="1" applyFill="1" applyAlignment="1">
      <alignment vertical="top" wrapText="1"/>
    </xf>
    <xf numFmtId="0" fontId="5" fillId="0" borderId="25" xfId="0" applyFont="1" applyBorder="1" applyAlignment="1">
      <alignment vertical="center"/>
    </xf>
    <xf numFmtId="0" fontId="5" fillId="0" borderId="33" xfId="0" applyFont="1" applyBorder="1" applyAlignment="1">
      <alignment vertical="center"/>
    </xf>
    <xf numFmtId="0" fontId="5" fillId="0" borderId="25" xfId="0" applyFont="1" applyBorder="1" applyAlignment="1">
      <alignment horizontal="center" vertical="top"/>
    </xf>
    <xf numFmtId="0" fontId="5" fillId="0" borderId="0" xfId="0" applyFont="1" applyBorder="1" applyAlignment="1">
      <alignment vertical="center"/>
    </xf>
    <xf numFmtId="0" fontId="5" fillId="0" borderId="0" xfId="0" applyFont="1" applyBorder="1" applyAlignment="1">
      <alignment horizontal="center" vertical="top"/>
    </xf>
    <xf numFmtId="0" fontId="5" fillId="0" borderId="13" xfId="0" applyFont="1" applyBorder="1" applyAlignment="1">
      <alignment horizontal="center" vertical="top"/>
    </xf>
    <xf numFmtId="0" fontId="25" fillId="0" borderId="0" xfId="0" applyFont="1" applyAlignment="1">
      <alignment horizontal="left" vertical="center"/>
    </xf>
    <xf numFmtId="0" fontId="25" fillId="0" borderId="12" xfId="0" applyFont="1" applyBorder="1" applyAlignment="1">
      <alignment horizontal="left" vertical="top" wrapText="1" indent="1"/>
    </xf>
    <xf numFmtId="0" fontId="5" fillId="0" borderId="25" xfId="0" applyFont="1" applyFill="1" applyBorder="1" applyAlignment="1">
      <alignment vertical="center"/>
    </xf>
    <xf numFmtId="0" fontId="25" fillId="0" borderId="0" xfId="0" quotePrefix="1" applyFont="1"/>
    <xf numFmtId="0" fontId="25" fillId="0" borderId="0" xfId="0" applyFont="1" applyBorder="1" applyAlignment="1">
      <alignment horizontal="left" vertical="top" wrapText="1" indent="1"/>
    </xf>
    <xf numFmtId="0" fontId="53" fillId="18" borderId="54" xfId="34" applyFont="1" applyBorder="1" applyAlignment="1">
      <alignment horizontal="center" vertical="center"/>
    </xf>
    <xf numFmtId="0" fontId="65" fillId="22" borderId="55" xfId="0" applyFont="1" applyFill="1" applyBorder="1" applyAlignment="1">
      <alignment horizontal="center" vertical="center"/>
    </xf>
    <xf numFmtId="0" fontId="25" fillId="0" borderId="0" xfId="0" applyFont="1" applyAlignment="1">
      <alignment vertical="top" wrapText="1"/>
    </xf>
    <xf numFmtId="0" fontId="5" fillId="0" borderId="0" xfId="0" applyFont="1" applyAlignment="1">
      <alignment vertical="center"/>
    </xf>
    <xf numFmtId="0" fontId="66" fillId="0" borderId="56" xfId="0" applyFont="1" applyBorder="1" applyAlignment="1">
      <alignment vertical="center"/>
    </xf>
    <xf numFmtId="0" fontId="65" fillId="22" borderId="57" xfId="0" applyFont="1" applyFill="1" applyBorder="1" applyAlignment="1">
      <alignment horizontal="center" vertical="center"/>
    </xf>
    <xf numFmtId="9" fontId="50" fillId="18" borderId="42" xfId="41" applyFont="1" applyFill="1" applyBorder="1" applyAlignment="1">
      <alignment horizontal="left"/>
    </xf>
    <xf numFmtId="0" fontId="68" fillId="0" borderId="0" xfId="38" applyFont="1" applyAlignment="1">
      <alignment horizontal="right"/>
    </xf>
    <xf numFmtId="0" fontId="4" fillId="23" borderId="0" xfId="38" applyFill="1"/>
    <xf numFmtId="0" fontId="42" fillId="23" borderId="0" xfId="38" applyFont="1" applyFill="1" applyAlignment="1">
      <alignment vertical="top"/>
    </xf>
    <xf numFmtId="0" fontId="35" fillId="24" borderId="0" xfId="0" applyFont="1" applyFill="1" applyAlignment="1">
      <alignment horizontal="left" vertical="center"/>
    </xf>
    <xf numFmtId="0" fontId="35" fillId="24" borderId="0" xfId="0" applyFont="1" applyFill="1" applyAlignment="1">
      <alignment vertical="center"/>
    </xf>
    <xf numFmtId="0" fontId="41" fillId="24" borderId="0" xfId="0" applyFont="1" applyFill="1" applyAlignment="1">
      <alignment horizontal="right"/>
    </xf>
    <xf numFmtId="0" fontId="23" fillId="24" borderId="0" xfId="0" applyFont="1" applyFill="1" applyBorder="1"/>
    <xf numFmtId="0" fontId="25" fillId="24" borderId="0" xfId="0" applyFont="1" applyFill="1" applyBorder="1" applyAlignment="1">
      <alignment horizontal="right" vertical="center"/>
    </xf>
    <xf numFmtId="0" fontId="24" fillId="24" borderId="12" xfId="0" applyFont="1" applyFill="1" applyBorder="1"/>
    <xf numFmtId="0" fontId="5" fillId="24" borderId="12" xfId="0" applyFont="1" applyFill="1" applyBorder="1" applyAlignment="1">
      <alignment horizontal="right" vertical="center"/>
    </xf>
    <xf numFmtId="0" fontId="25" fillId="0" borderId="0" xfId="38" applyFont="1" applyAlignment="1"/>
    <xf numFmtId="0" fontId="41" fillId="0" borderId="0" xfId="38" applyFont="1" applyAlignment="1">
      <alignment horizontal="right"/>
    </xf>
    <xf numFmtId="0" fontId="5" fillId="25" borderId="20" xfId="0" applyFont="1" applyFill="1" applyBorder="1" applyAlignment="1">
      <alignment horizontal="center" vertical="top"/>
    </xf>
    <xf numFmtId="0" fontId="5" fillId="25" borderId="24" xfId="0" applyFont="1" applyFill="1" applyBorder="1" applyAlignment="1">
      <alignment horizontal="center" vertical="top"/>
    </xf>
    <xf numFmtId="0" fontId="5" fillId="25" borderId="13" xfId="0" applyFont="1" applyFill="1" applyBorder="1" applyAlignment="1">
      <alignment horizontal="center" vertical="top"/>
    </xf>
    <xf numFmtId="0" fontId="25" fillId="25" borderId="0" xfId="0" applyFont="1" applyFill="1" applyBorder="1" applyAlignment="1">
      <alignment horizontal="left" vertical="top" wrapText="1" indent="1"/>
    </xf>
    <xf numFmtId="0" fontId="5" fillId="25" borderId="22" xfId="0" applyFont="1" applyFill="1" applyBorder="1" applyAlignment="1">
      <alignment horizontal="center" vertical="top"/>
    </xf>
    <xf numFmtId="0" fontId="5" fillId="25" borderId="0" xfId="0" applyFont="1" applyFill="1" applyBorder="1" applyAlignment="1">
      <alignment horizontal="center" vertical="top"/>
    </xf>
    <xf numFmtId="0" fontId="5" fillId="25" borderId="0" xfId="0" applyFont="1" applyFill="1" applyAlignment="1">
      <alignment horizontal="center" vertical="top"/>
    </xf>
    <xf numFmtId="0" fontId="47" fillId="25" borderId="0" xfId="0" applyFont="1" applyFill="1"/>
    <xf numFmtId="0" fontId="5" fillId="18" borderId="32" xfId="0" applyFont="1" applyFill="1" applyBorder="1" applyAlignment="1">
      <alignment horizontal="center"/>
    </xf>
    <xf numFmtId="0" fontId="53" fillId="18" borderId="34" xfId="34" applyFont="1" applyBorder="1" applyAlignment="1">
      <alignment horizontal="right"/>
    </xf>
    <xf numFmtId="0" fontId="25" fillId="0" borderId="0" xfId="38" applyFont="1" applyFill="1" applyAlignment="1">
      <alignment horizontal="left" vertical="top" wrapText="1"/>
    </xf>
    <xf numFmtId="0" fontId="30" fillId="23" borderId="0" xfId="38" applyFont="1" applyFill="1" applyAlignment="1">
      <alignment horizontal="left" vertical="top"/>
    </xf>
    <xf numFmtId="0" fontId="36" fillId="0" borderId="0" xfId="0" applyFont="1" applyBorder="1" applyAlignment="1">
      <alignment horizontal="left"/>
    </xf>
    <xf numFmtId="0" fontId="47" fillId="0" borderId="59" xfId="0" applyFont="1" applyBorder="1" applyAlignment="1">
      <alignment horizontal="left" indent="1"/>
    </xf>
    <xf numFmtId="0" fontId="47" fillId="0" borderId="0" xfId="0" applyFont="1" applyBorder="1" applyAlignment="1">
      <alignment horizontal="left" indent="1"/>
    </xf>
    <xf numFmtId="0" fontId="47" fillId="20" borderId="24" xfId="0" applyFont="1" applyFill="1" applyBorder="1" applyAlignment="1">
      <alignment horizontal="left"/>
    </xf>
    <xf numFmtId="0" fontId="25" fillId="0" borderId="58" xfId="0" applyFont="1" applyBorder="1" applyAlignment="1">
      <alignment horizontal="left" indent="1"/>
    </xf>
    <xf numFmtId="0" fontId="47" fillId="0" borderId="24" xfId="0" applyFont="1" applyBorder="1" applyAlignment="1">
      <alignment horizontal="left" indent="1"/>
    </xf>
    <xf numFmtId="166" fontId="47" fillId="20" borderId="24" xfId="0" applyNumberFormat="1" applyFont="1" applyFill="1" applyBorder="1" applyAlignment="1">
      <alignment horizontal="left"/>
    </xf>
    <xf numFmtId="0" fontId="47" fillId="20" borderId="0" xfId="0" applyFont="1" applyFill="1" applyBorder="1" applyAlignment="1">
      <alignment horizontal="left"/>
    </xf>
    <xf numFmtId="0" fontId="47" fillId="0" borderId="58" xfId="0" applyFont="1" applyBorder="1" applyAlignment="1">
      <alignment horizontal="left" indent="1"/>
    </xf>
    <xf numFmtId="0" fontId="50" fillId="0" borderId="12" xfId="0" applyFont="1" applyBorder="1" applyAlignment="1">
      <alignment horizontal="center" wrapText="1"/>
    </xf>
    <xf numFmtId="0" fontId="47" fillId="20" borderId="23" xfId="0" applyFont="1" applyFill="1" applyBorder="1" applyAlignment="1">
      <alignment horizontal="left"/>
    </xf>
    <xf numFmtId="0" fontId="33" fillId="24" borderId="0" xfId="0" applyFont="1" applyFill="1" applyBorder="1" applyAlignment="1">
      <alignment horizontal="left" vertical="center" indent="1"/>
    </xf>
    <xf numFmtId="0" fontId="33" fillId="24" borderId="12" xfId="0" applyFont="1" applyFill="1" applyBorder="1" applyAlignment="1">
      <alignment horizontal="left" vertical="center" indent="1"/>
    </xf>
    <xf numFmtId="0" fontId="25" fillId="18" borderId="0" xfId="0" applyFont="1" applyFill="1" applyAlignment="1">
      <alignment horizontal="left" vertical="top" wrapText="1"/>
    </xf>
    <xf numFmtId="0" fontId="47" fillId="0" borderId="58" xfId="0" applyFont="1" applyFill="1" applyBorder="1" applyAlignment="1">
      <alignment horizontal="left" indent="1"/>
    </xf>
    <xf numFmtId="0" fontId="47" fillId="0" borderId="24" xfId="0" applyFont="1" applyFill="1" applyBorder="1" applyAlignment="1">
      <alignment horizontal="left" indent="1"/>
    </xf>
    <xf numFmtId="0" fontId="25" fillId="0" borderId="0" xfId="0" applyFont="1" applyBorder="1" applyAlignment="1">
      <alignment horizontal="left" wrapText="1"/>
    </xf>
    <xf numFmtId="0" fontId="25" fillId="0" borderId="33" xfId="0" applyFont="1" applyBorder="1" applyAlignment="1">
      <alignment horizontal="left" wrapText="1"/>
    </xf>
    <xf numFmtId="0" fontId="47" fillId="18" borderId="0" xfId="0" applyFont="1" applyFill="1" applyAlignment="1">
      <alignment horizontal="left" vertical="top" wrapText="1"/>
    </xf>
    <xf numFmtId="0" fontId="5" fillId="0" borderId="60" xfId="0" applyFont="1" applyBorder="1" applyAlignment="1">
      <alignment horizontal="center"/>
    </xf>
    <xf numFmtId="0" fontId="5" fillId="0" borderId="11" xfId="0" applyFont="1" applyBorder="1" applyAlignment="1">
      <alignment horizontal="center"/>
    </xf>
    <xf numFmtId="0" fontId="37" fillId="0" borderId="0" xfId="0" quotePrefix="1" applyFont="1" applyBorder="1" applyAlignment="1">
      <alignment horizontal="center"/>
    </xf>
    <xf numFmtId="0" fontId="4" fillId="21" borderId="0" xfId="0" applyFont="1" applyFill="1" applyAlignment="1">
      <alignment horizontal="left" vertical="top" wrapText="1" indent="1"/>
    </xf>
    <xf numFmtId="0" fontId="25" fillId="25" borderId="24" xfId="0" applyFont="1" applyFill="1" applyBorder="1" applyAlignment="1">
      <alignment horizontal="left" vertical="top" wrapText="1" indent="1"/>
    </xf>
    <xf numFmtId="0" fontId="25" fillId="25" borderId="0" xfId="0" applyFont="1" applyFill="1" applyAlignment="1">
      <alignment horizontal="left" vertical="top" wrapText="1" indent="1"/>
    </xf>
    <xf numFmtId="0" fontId="25" fillId="0" borderId="13" xfId="0" applyFont="1" applyBorder="1" applyAlignment="1">
      <alignment horizontal="left" vertical="top" wrapText="1" indent="1"/>
    </xf>
    <xf numFmtId="0" fontId="25" fillId="25" borderId="20" xfId="0" applyFont="1" applyFill="1" applyBorder="1" applyAlignment="1">
      <alignment horizontal="left" vertical="top" wrapText="1" indent="1"/>
    </xf>
    <xf numFmtId="0" fontId="25" fillId="0" borderId="0" xfId="0" applyFont="1" applyAlignment="1">
      <alignment horizontal="left" vertical="top" wrapText="1" indent="1"/>
    </xf>
    <xf numFmtId="0" fontId="25" fillId="25" borderId="24" xfId="0" applyNumberFormat="1" applyFont="1" applyFill="1" applyBorder="1" applyAlignment="1">
      <alignment horizontal="left" vertical="top" wrapText="1" indent="1"/>
    </xf>
    <xf numFmtId="0" fontId="25" fillId="25" borderId="13" xfId="0" applyFont="1" applyFill="1" applyBorder="1" applyAlignment="1">
      <alignment horizontal="left" vertical="top" wrapText="1" indent="1"/>
    </xf>
    <xf numFmtId="0" fontId="25" fillId="25" borderId="22" xfId="0" applyFont="1" applyFill="1" applyBorder="1" applyAlignment="1">
      <alignment horizontal="left" vertical="top" wrapText="1" indent="1"/>
    </xf>
    <xf numFmtId="0" fontId="25" fillId="25" borderId="0" xfId="0" applyFont="1" applyFill="1" applyBorder="1" applyAlignment="1">
      <alignment horizontal="left" vertical="top" wrapText="1" indent="1"/>
    </xf>
    <xf numFmtId="0" fontId="25" fillId="0" borderId="24" xfId="0" applyFont="1" applyFill="1" applyBorder="1" applyAlignment="1">
      <alignment horizontal="left" vertical="top" wrapText="1" indent="1"/>
    </xf>
    <xf numFmtId="0" fontId="25" fillId="25" borderId="0" xfId="0" quotePrefix="1" applyFont="1" applyFill="1" applyBorder="1" applyAlignment="1">
      <alignment horizontal="left" vertical="top" wrapText="1" indent="2"/>
    </xf>
    <xf numFmtId="0" fontId="25" fillId="25" borderId="0" xfId="0" applyFont="1" applyFill="1" applyBorder="1" applyAlignment="1">
      <alignment horizontal="left" vertical="top" wrapText="1" indent="2"/>
    </xf>
    <xf numFmtId="0" fontId="25" fillId="25" borderId="25" xfId="0" applyFont="1" applyFill="1" applyBorder="1" applyAlignment="1">
      <alignment horizontal="left" vertical="top" wrapText="1" indent="1"/>
    </xf>
    <xf numFmtId="0" fontId="25" fillId="0" borderId="20" xfId="0" applyFont="1" applyFill="1" applyBorder="1" applyAlignment="1">
      <alignment horizontal="left" vertical="top" wrapText="1" inden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25" fillId="0" borderId="13" xfId="0" applyFont="1" applyFill="1" applyBorder="1" applyAlignment="1">
      <alignment horizontal="left" vertical="top" wrapText="1" indent="1"/>
    </xf>
    <xf numFmtId="0" fontId="25" fillId="0" borderId="12" xfId="0" applyFont="1" applyBorder="1" applyAlignment="1">
      <alignment horizontal="left" vertical="top" wrapText="1" indent="1"/>
    </xf>
    <xf numFmtId="0" fontId="25" fillId="25" borderId="20" xfId="0" applyNumberFormat="1" applyFont="1" applyFill="1" applyBorder="1" applyAlignment="1">
      <alignment horizontal="left" vertical="top" wrapText="1" indent="1"/>
    </xf>
    <xf numFmtId="0" fontId="25" fillId="0" borderId="0" xfId="0" applyFont="1" applyFill="1" applyAlignment="1">
      <alignment horizontal="left" vertical="top" wrapText="1" indent="1"/>
    </xf>
    <xf numFmtId="0" fontId="35" fillId="24" borderId="0" xfId="0" applyFont="1" applyFill="1" applyAlignment="1">
      <alignment horizontal="left" vertical="center"/>
    </xf>
    <xf numFmtId="0" fontId="63" fillId="24" borderId="0" xfId="0" applyFont="1" applyFill="1" applyBorder="1" applyAlignment="1">
      <alignment horizontal="center" wrapText="1"/>
    </xf>
    <xf numFmtId="0" fontId="64" fillId="0" borderId="0" xfId="0" applyFont="1" applyFill="1" applyAlignment="1">
      <alignment horizontal="center" vertical="center"/>
    </xf>
    <xf numFmtId="0" fontId="5" fillId="0" borderId="25" xfId="0" applyFont="1" applyBorder="1" applyAlignment="1">
      <alignment horizontal="center" vertical="center" wrapText="1"/>
    </xf>
    <xf numFmtId="0" fontId="47" fillId="0" borderId="0" xfId="0" applyFont="1" applyAlignment="1">
      <alignment horizontal="left" vertical="top" wrapText="1" indent="1"/>
    </xf>
    <xf numFmtId="0" fontId="5" fillId="25" borderId="25" xfId="0" applyFont="1" applyFill="1" applyBorder="1" applyAlignment="1">
      <alignment horizontal="left" vertical="top" wrapText="1"/>
    </xf>
    <xf numFmtId="0" fontId="5" fillId="25" borderId="0" xfId="0" applyFont="1" applyFill="1" applyBorder="1" applyAlignment="1">
      <alignment horizontal="left" vertical="top"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Input - QA Response" xfId="35"/>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Style 1" xfId="42"/>
    <cellStyle name="Title" xfId="43" builtinId="15" customBuiltin="1"/>
    <cellStyle name="Total" xfId="44" builtinId="25" customBuiltin="1"/>
    <cellStyle name="Warning Text" xfId="45" builtinId="11"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76200</xdr:colOff>
      <xdr:row>53</xdr:row>
      <xdr:rowOff>38100</xdr:rowOff>
    </xdr:from>
    <xdr:to>
      <xdr:col>18</xdr:col>
      <xdr:colOff>9525</xdr:colOff>
      <xdr:row>61</xdr:row>
      <xdr:rowOff>28575</xdr:rowOff>
    </xdr:to>
    <xdr:sp macro="" textlink="">
      <xdr:nvSpPr>
        <xdr:cNvPr id="1132" name="Text Box 6"/>
        <xdr:cNvSpPr txBox="1">
          <a:spLocks noChangeArrowheads="1"/>
        </xdr:cNvSpPr>
      </xdr:nvSpPr>
      <xdr:spPr bwMode="auto">
        <a:xfrm>
          <a:off x="7200900" y="10201275"/>
          <a:ext cx="1685925" cy="1743075"/>
        </a:xfrm>
        <a:prstGeom prst="rect">
          <a:avLst/>
        </a:prstGeom>
        <a:solidFill>
          <a:srgbClr val="FFCC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Narrow"/>
            </a:rPr>
            <a:t>"Normalized Category" makes </a:t>
          </a:r>
          <a:r>
            <a:rPr lang="en-US" sz="1000" b="1" i="0" u="sng" strike="noStrike" baseline="0">
              <a:solidFill>
                <a:srgbClr val="000000"/>
              </a:solidFill>
              <a:latin typeface="Arial Narrow"/>
            </a:rPr>
            <a:t>each category</a:t>
          </a:r>
          <a:r>
            <a:rPr lang="en-US" sz="1000" b="1" i="0" u="none" strike="noStrike" baseline="0">
              <a:solidFill>
                <a:srgbClr val="000000"/>
              </a:solidFill>
              <a:latin typeface="Arial Narrow"/>
            </a:rPr>
            <a:t> the same range of values while incorporating the weighting </a:t>
          </a:r>
          <a:r>
            <a:rPr lang="en-US" sz="1000" b="1" i="0" u="sng" strike="noStrike" baseline="0">
              <a:solidFill>
                <a:srgbClr val="000000"/>
              </a:solidFill>
              <a:latin typeface="Arial Narrow"/>
            </a:rPr>
            <a:t>within each category</a:t>
          </a:r>
          <a:r>
            <a:rPr lang="en-US" sz="1000" b="1" i="0" u="none" strike="noStrike" baseline="0">
              <a:solidFill>
                <a:srgbClr val="000000"/>
              </a:solidFill>
              <a:latin typeface="Arial Narrow"/>
            </a:rPr>
            <a:t>.  Therefore, a normalized category score should be "100" if the project receives the maximum score (10) for each criteria, regardless of the criteria weighting (1 - 4).</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198120</xdr:colOff>
      <xdr:row>64</xdr:row>
      <xdr:rowOff>104775</xdr:rowOff>
    </xdr:from>
    <xdr:ext cx="3645991" cy="3209925"/>
    <xdr:sp macro="" textlink="">
      <xdr:nvSpPr>
        <xdr:cNvPr id="2" name="TextBox 1"/>
        <xdr:cNvSpPr txBox="1"/>
      </xdr:nvSpPr>
      <xdr:spPr>
        <a:xfrm>
          <a:off x="200025" y="25908000"/>
          <a:ext cx="3638550" cy="3209925"/>
        </a:xfrm>
        <a:prstGeom prst="rect">
          <a:avLst/>
        </a:prstGeom>
        <a:solidFill>
          <a:schemeClr val="lt1"/>
        </a:solidFill>
        <a:ln w="12700">
          <a:round/>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en-US" sz="900" b="1">
              <a:solidFill>
                <a:srgbClr val="0000FF"/>
              </a:solidFill>
              <a:latin typeface="Arial" pitchFamily="34" charset="0"/>
              <a:ea typeface="+mn-ea"/>
              <a:cs typeface="Arial" pitchFamily="34" charset="0"/>
            </a:rPr>
            <a:t>Administrative requirements for transmission system upgrades </a:t>
          </a:r>
          <a:r>
            <a:rPr lang="en-US" sz="900">
              <a:solidFill>
                <a:schemeClr val="tx1"/>
              </a:solidFill>
              <a:latin typeface="Arial" pitchFamily="34" charset="0"/>
              <a:ea typeface="+mn-ea"/>
              <a:cs typeface="Arial" pitchFamily="34" charset="0"/>
            </a:rPr>
            <a:t>(See General Order 131-D for complete legal requirements)</a:t>
          </a:r>
        </a:p>
        <a:p>
          <a:r>
            <a:rPr lang="en-US" sz="900">
              <a:solidFill>
                <a:schemeClr val="tx1"/>
              </a:solidFill>
              <a:latin typeface="Arial" pitchFamily="34" charset="0"/>
              <a:ea typeface="+mn-ea"/>
              <a:cs typeface="Arial" pitchFamily="34" charset="0"/>
            </a:rPr>
            <a:t> </a:t>
          </a:r>
        </a:p>
        <a:p>
          <a:pPr marL="0" indent="0"/>
          <a:r>
            <a:rPr lang="en-US" sz="900">
              <a:solidFill>
                <a:sysClr val="windowText" lastClr="000000"/>
              </a:solidFill>
              <a:latin typeface="Arial" pitchFamily="34" charset="0"/>
              <a:ea typeface="+mn-ea"/>
              <a:cs typeface="Arial" pitchFamily="34" charset="0"/>
            </a:rPr>
            <a:t>A</a:t>
          </a:r>
          <a:r>
            <a:rPr lang="en-US" sz="900">
              <a:solidFill>
                <a:srgbClr val="0000FF"/>
              </a:solidFill>
              <a:latin typeface="Arial" pitchFamily="34" charset="0"/>
              <a:ea typeface="+mn-ea"/>
              <a:cs typeface="Arial" pitchFamily="34" charset="0"/>
            </a:rPr>
            <a:t> Certificate of Public Convenience and Necessity (CPCN)</a:t>
          </a:r>
          <a:r>
            <a:rPr lang="en-US" sz="900" baseline="0">
              <a:solidFill>
                <a:srgbClr val="0000FF"/>
              </a:solidFill>
              <a:latin typeface="Arial" pitchFamily="34" charset="0"/>
              <a:ea typeface="+mn-ea"/>
              <a:cs typeface="Arial" pitchFamily="34" charset="0"/>
            </a:rPr>
            <a:t> </a:t>
          </a:r>
          <a:r>
            <a:rPr lang="en-US" sz="900" baseline="0">
              <a:solidFill>
                <a:sysClr val="windowText" lastClr="000000"/>
              </a:solidFill>
              <a:latin typeface="Arial" pitchFamily="34" charset="0"/>
              <a:ea typeface="+mn-ea"/>
              <a:cs typeface="Arial" pitchFamily="34" charset="0"/>
            </a:rPr>
            <a:t>is </a:t>
          </a:r>
          <a:r>
            <a:rPr lang="en-US" sz="900">
              <a:solidFill>
                <a:schemeClr val="tx1"/>
              </a:solidFill>
              <a:latin typeface="Arial" pitchFamily="34" charset="0"/>
              <a:ea typeface="+mn-ea"/>
              <a:cs typeface="Arial" pitchFamily="34" charset="0"/>
            </a:rPr>
            <a:t>required for</a:t>
          </a:r>
          <a:r>
            <a:rPr lang="en-US" sz="900" baseline="0">
              <a:solidFill>
                <a:schemeClr val="tx1"/>
              </a:solidFill>
              <a:latin typeface="Arial" pitchFamily="34" charset="0"/>
              <a:ea typeface="+mn-ea"/>
              <a:cs typeface="Arial" pitchFamily="34" charset="0"/>
            </a:rPr>
            <a:t> a n</a:t>
          </a:r>
          <a:r>
            <a:rPr lang="en-US" sz="900">
              <a:solidFill>
                <a:schemeClr val="tx1"/>
              </a:solidFill>
              <a:latin typeface="Arial" pitchFamily="34" charset="0"/>
              <a:ea typeface="+mn-ea"/>
              <a:cs typeface="Arial" pitchFamily="34" charset="0"/>
            </a:rPr>
            <a:t>ew transmission line or </a:t>
          </a:r>
          <a:r>
            <a:rPr lang="en-US" sz="900">
              <a:solidFill>
                <a:schemeClr val="dk1"/>
              </a:solidFill>
              <a:latin typeface="Arial" pitchFamily="34" charset="0"/>
              <a:ea typeface="+mn-ea"/>
              <a:cs typeface="Arial" pitchFamily="34" charset="0"/>
            </a:rPr>
            <a:t>upgrade – greater than 200 kV. </a:t>
          </a:r>
          <a:r>
            <a:rPr lang="en-US" sz="900" baseline="0">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A CPCN requires CEQA review and a determination of need.</a:t>
          </a:r>
        </a:p>
        <a:p>
          <a:r>
            <a:rPr lang="en-US" sz="900">
              <a:solidFill>
                <a:schemeClr val="tx1"/>
              </a:solidFill>
              <a:latin typeface="Arial" pitchFamily="34" charset="0"/>
              <a:ea typeface="+mn-ea"/>
              <a:cs typeface="Arial" pitchFamily="34" charset="0"/>
            </a:rPr>
            <a:t> </a:t>
          </a:r>
        </a:p>
        <a:p>
          <a:r>
            <a:rPr lang="en-US" sz="900">
              <a:solidFill>
                <a:sysClr val="windowText" lastClr="000000"/>
              </a:solidFill>
              <a:latin typeface="Arial" pitchFamily="34" charset="0"/>
              <a:ea typeface="+mn-ea"/>
              <a:cs typeface="Arial" pitchFamily="34" charset="0"/>
            </a:rPr>
            <a:t>A </a:t>
          </a:r>
          <a:r>
            <a:rPr lang="en-US" sz="900">
              <a:solidFill>
                <a:srgbClr val="0000FF"/>
              </a:solidFill>
              <a:latin typeface="Arial" pitchFamily="34" charset="0"/>
              <a:ea typeface="+mn-ea"/>
              <a:cs typeface="Arial" pitchFamily="34" charset="0"/>
            </a:rPr>
            <a:t>Permit to Construct (PTC) </a:t>
          </a:r>
          <a:r>
            <a:rPr lang="en-US" sz="900">
              <a:solidFill>
                <a:sysClr val="windowText" lastClr="000000"/>
              </a:solidFill>
              <a:latin typeface="Arial" pitchFamily="34" charset="0"/>
              <a:ea typeface="+mn-ea"/>
              <a:cs typeface="Arial" pitchFamily="34" charset="0"/>
            </a:rPr>
            <a:t>is required </a:t>
          </a:r>
          <a:r>
            <a:rPr lang="en-US" sz="900">
              <a:solidFill>
                <a:schemeClr val="tx1"/>
              </a:solidFill>
              <a:latin typeface="Arial" pitchFamily="34" charset="0"/>
              <a:ea typeface="+mn-ea"/>
              <a:cs typeface="Arial" pitchFamily="34" charset="0"/>
            </a:rPr>
            <a:t>for</a:t>
          </a:r>
          <a:r>
            <a:rPr lang="en-US" sz="900" baseline="0">
              <a:solidFill>
                <a:schemeClr val="tx1"/>
              </a:solidFill>
              <a:latin typeface="Arial" pitchFamily="34" charset="0"/>
              <a:ea typeface="+mn-ea"/>
              <a:cs typeface="Arial" pitchFamily="34" charset="0"/>
            </a:rPr>
            <a:t> a n</a:t>
          </a:r>
          <a:r>
            <a:rPr lang="en-US" sz="900">
              <a:solidFill>
                <a:schemeClr val="tx1"/>
              </a:solidFill>
              <a:latin typeface="Arial" pitchFamily="34" charset="0"/>
              <a:ea typeface="+mn-ea"/>
              <a:cs typeface="Arial" pitchFamily="34" charset="0"/>
            </a:rPr>
            <a:t>ew transmission line or upgrade – 50 kV to 200 kV, or a substation upgrade only.  </a:t>
          </a:r>
        </a:p>
        <a:p>
          <a:r>
            <a:rPr lang="en-US" sz="900">
              <a:solidFill>
                <a:schemeClr val="dk1"/>
              </a:solidFill>
              <a:latin typeface="Arial" pitchFamily="34" charset="0"/>
              <a:ea typeface="+mn-ea"/>
              <a:cs typeface="Arial" pitchFamily="34" charset="0"/>
            </a:rPr>
            <a:t>A PTC requires CEQA review.</a:t>
          </a:r>
          <a:endParaRPr lang="en-US" sz="900">
            <a:solidFill>
              <a:schemeClr val="tx1"/>
            </a:solidFill>
            <a:latin typeface="Arial" pitchFamily="34" charset="0"/>
            <a:ea typeface="+mn-ea"/>
            <a:cs typeface="Arial" pitchFamily="34" charset="0"/>
          </a:endParaRPr>
        </a:p>
        <a:p>
          <a:r>
            <a:rPr lang="en-US" sz="900">
              <a:solidFill>
                <a:schemeClr val="tx1"/>
              </a:solidFill>
              <a:latin typeface="Arial" pitchFamily="34" charset="0"/>
              <a:ea typeface="+mn-ea"/>
              <a:cs typeface="Arial" pitchFamily="34" charset="0"/>
            </a:rPr>
            <a:t> </a:t>
          </a:r>
        </a:p>
        <a:p>
          <a:r>
            <a:rPr lang="en-US" sz="900">
              <a:solidFill>
                <a:srgbClr val="0000FF"/>
              </a:solidFill>
              <a:latin typeface="Arial" pitchFamily="34" charset="0"/>
              <a:ea typeface="+mn-ea"/>
              <a:cs typeface="Arial" pitchFamily="34" charset="0"/>
            </a:rPr>
            <a:t>Some exemptions to the above that would allow only a Notice of Construction to be sufficient:</a:t>
          </a:r>
        </a:p>
        <a:p>
          <a:pPr lvl="0"/>
          <a:r>
            <a:rPr lang="en-US" sz="900" baseline="0">
              <a:solidFill>
                <a:schemeClr val="tx1"/>
              </a:solidFill>
              <a:latin typeface="Arial" pitchFamily="34" charset="0"/>
              <a:ea typeface="+mn-ea"/>
              <a:cs typeface="Arial" pitchFamily="34" charset="0"/>
            </a:rPr>
            <a:t> -  </a:t>
          </a:r>
          <a:r>
            <a:rPr lang="en-US" sz="900">
              <a:solidFill>
                <a:schemeClr val="tx1"/>
              </a:solidFill>
              <a:latin typeface="Arial" pitchFamily="34" charset="0"/>
              <a:ea typeface="+mn-ea"/>
              <a:cs typeface="Arial" pitchFamily="34" charset="0"/>
            </a:rPr>
            <a:t>The replacement of existing power line facilities or supporting structures with equivalent facilities or structures.</a:t>
          </a:r>
        </a:p>
        <a:p>
          <a:pPr lvl="0"/>
          <a:r>
            <a:rPr lang="en-US" sz="900">
              <a:solidFill>
                <a:schemeClr val="tx1"/>
              </a:solidFill>
              <a:latin typeface="Arial" pitchFamily="34" charset="0"/>
              <a:ea typeface="+mn-ea"/>
              <a:cs typeface="Arial" pitchFamily="34" charset="0"/>
            </a:rPr>
            <a:t>-</a:t>
          </a:r>
          <a:r>
            <a:rPr lang="en-US" sz="900" baseline="0">
              <a:solidFill>
                <a:schemeClr val="tx1"/>
              </a:solidFill>
              <a:latin typeface="Arial" pitchFamily="34" charset="0"/>
              <a:ea typeface="+mn-ea"/>
              <a:cs typeface="Arial" pitchFamily="34" charset="0"/>
            </a:rPr>
            <a:t>   </a:t>
          </a:r>
          <a:r>
            <a:rPr lang="en-US" sz="900">
              <a:solidFill>
                <a:schemeClr val="tx1"/>
              </a:solidFill>
              <a:latin typeface="Arial" pitchFamily="34" charset="0"/>
              <a:ea typeface="+mn-ea"/>
              <a:cs typeface="Arial" pitchFamily="34" charset="0"/>
            </a:rPr>
            <a:t>The placing of new or additional conductors, insulators, or their accessories on supporting structures already built.</a:t>
          </a:r>
        </a:p>
        <a:p>
          <a:pPr lvl="0"/>
          <a:r>
            <a:rPr lang="en-US" sz="900">
              <a:solidFill>
                <a:schemeClr val="tx1"/>
              </a:solidFill>
              <a:latin typeface="Arial" pitchFamily="34" charset="0"/>
              <a:ea typeface="+mn-ea"/>
              <a:cs typeface="Arial" pitchFamily="34" charset="0"/>
            </a:rPr>
            <a:t>-   Power lines or substations to be relocated or constructed which have undergone environmental review pursuant to CEQA as part of a larger project, and for which the final CEQA document finds no significant unavoidable environmental impacts caused by the proposed line or substation.</a:t>
          </a:r>
        </a:p>
        <a:p>
          <a:endParaRPr lang="en-US" sz="900">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puc.ca.gov/Documents%20and%20Settings/SVN/Local%20Settings/Temporary%20Internet%20Files/OLK24/Technical%20Proposal%20Form%20N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ci-fs-06\esd\DropZone\Matt\8%20Amp%20Resources%20--%20Fish%20Lake\amp_Technical_Proposal_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LADWP%20RE%20RFP%20Proposal%20Evaluation%20MASTER%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puc.ca.gov/Documents%20and%20Settings/oco47140/My%20Documents/PROJECTS/Nevada/2007%20RFP/Copy%20of%202007%20Bid%20Evaluation%20Book%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ical Proposal Form"/>
      <sheetName val="Lookup Tables"/>
    </sheetNames>
    <sheetDataSet>
      <sheetData sheetId="0" refreshError="1"/>
      <sheetData sheetId="1" refreshError="1"/>
      <sheetData sheetId="2">
        <row r="2">
          <cell r="B2" t="str">
            <v>&lt;select one&gt;</v>
          </cell>
        </row>
        <row r="3">
          <cell r="B3" t="str">
            <v>Biomass</v>
          </cell>
        </row>
        <row r="4">
          <cell r="B4" t="str">
            <v>Biodiesel</v>
          </cell>
        </row>
        <row r="5">
          <cell r="B5" t="str">
            <v>Digester gas</v>
          </cell>
        </row>
        <row r="6">
          <cell r="B6" t="str">
            <v>Landfill gas</v>
          </cell>
        </row>
        <row r="7">
          <cell r="B7" t="str">
            <v>Geothermal</v>
          </cell>
        </row>
        <row r="8">
          <cell r="B8" t="str">
            <v>Municipal solid waste</v>
          </cell>
        </row>
        <row r="9">
          <cell r="B9" t="str">
            <v>Small hydroelectric (30 megawatts or less)</v>
          </cell>
        </row>
        <row r="10">
          <cell r="B10" t="str">
            <v>Wind</v>
          </cell>
        </row>
        <row r="11">
          <cell r="B11" t="str">
            <v>Solar Thermal</v>
          </cell>
        </row>
        <row r="12">
          <cell r="B12" t="str">
            <v>Solar Photovoltaic</v>
          </cell>
        </row>
        <row r="13">
          <cell r="B13" t="str">
            <v>Other renewables</v>
          </cell>
        </row>
        <row r="16">
          <cell r="B16" t="str">
            <v>wet</v>
          </cell>
        </row>
        <row r="17">
          <cell r="B17" t="str">
            <v>dry</v>
          </cell>
        </row>
        <row r="19">
          <cell r="B19" t="str">
            <v>Under 20 MW (SGIA)</v>
          </cell>
        </row>
        <row r="20">
          <cell r="B20" t="str">
            <v>No Interconnection Status</v>
          </cell>
        </row>
        <row r="21">
          <cell r="B21" t="str">
            <v>Interconnection Request Submitted</v>
          </cell>
        </row>
        <row r="22">
          <cell r="B22" t="str">
            <v>Assigned Queue Position</v>
          </cell>
        </row>
        <row r="23">
          <cell r="B23" t="str">
            <v>Feasibility Study Completed</v>
          </cell>
        </row>
        <row r="24">
          <cell r="B24" t="str">
            <v>System Impact Study Completed</v>
          </cell>
        </row>
        <row r="25">
          <cell r="B25" t="str">
            <v>Facilities Study Completed</v>
          </cell>
        </row>
        <row r="26">
          <cell r="B26" t="str">
            <v>Executed Interconnection Agreement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okup Tables"/>
    </sheetNames>
    <sheetDataSet>
      <sheetData sheetId="0" refreshError="1"/>
      <sheetData sheetId="1">
        <row r="2">
          <cell r="B2" t="str">
            <v>&lt;select one&gt;</v>
          </cell>
        </row>
        <row r="3">
          <cell r="B3" t="str">
            <v>Biomass</v>
          </cell>
        </row>
        <row r="4">
          <cell r="B4" t="str">
            <v>Biodiesel</v>
          </cell>
        </row>
        <row r="5">
          <cell r="B5" t="str">
            <v>Digester gas</v>
          </cell>
        </row>
        <row r="6">
          <cell r="B6" t="str">
            <v>Landfill gas</v>
          </cell>
        </row>
        <row r="7">
          <cell r="B7" t="str">
            <v>Geothermal</v>
          </cell>
        </row>
        <row r="8">
          <cell r="B8" t="str">
            <v>Municipal solid waste</v>
          </cell>
        </row>
        <row r="9">
          <cell r="B9" t="str">
            <v>Small hydroelectric (30 megawatts or less)</v>
          </cell>
        </row>
        <row r="10">
          <cell r="B10" t="str">
            <v>Wind</v>
          </cell>
        </row>
        <row r="11">
          <cell r="B11" t="str">
            <v>Other renewables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Summary Data"/>
      <sheetName val="Rank List Subsidy"/>
      <sheetName val="Rank List No Subsidy"/>
      <sheetName val="Assumptions &amp; Varaibles"/>
      <sheetName val="Evaluation Guidelines"/>
      <sheetName val="Rank Chart Subsidy"/>
      <sheetName val="Rank Chart No Subsidy"/>
      <sheetName val="Levelized Cost Chart Subsidy"/>
      <sheetName val="Levelized Cost Chart No Subsidy"/>
      <sheetName val="Cost Premium Chart Subsidy"/>
      <sheetName val="Cost Premium Chart No Subsidy"/>
      <sheetName val="Econ vs T&amp;C Subsidy"/>
      <sheetName val="Screening Results Summary"/>
      <sheetName val="Proposal Option Data"/>
      <sheetName val="Supply Curves"/>
      <sheetName val="Lookup Tables"/>
      <sheetName val="Summary"/>
      <sheetName val="Missing Bid Forms"/>
      <sheetName val="Econ vs T&amp;C No subsidy"/>
      <sheetName val="1"/>
      <sheetName val="2"/>
      <sheetName val="3"/>
      <sheetName val="4"/>
      <sheetName val="5.1"/>
      <sheetName val="5.2"/>
      <sheetName val="6.A"/>
      <sheetName val="6.B"/>
      <sheetName val="7.1"/>
      <sheetName val="7.2"/>
      <sheetName val="7.3"/>
      <sheetName val="7.4"/>
      <sheetName val="8.A"/>
      <sheetName val="8.B"/>
      <sheetName val="9.A"/>
      <sheetName val="9.B"/>
      <sheetName val="10"/>
      <sheetName val="11.A"/>
      <sheetName val="11.B"/>
      <sheetName val="12.1"/>
      <sheetName val="12.2"/>
      <sheetName val="12.3"/>
      <sheetName val="12.4.A"/>
      <sheetName val="12.4.B"/>
      <sheetName val="13"/>
      <sheetName val="14.A"/>
      <sheetName val="14.B"/>
      <sheetName val="14.C"/>
      <sheetName val="15"/>
      <sheetName val="16"/>
      <sheetName val="17"/>
      <sheetName val="18"/>
      <sheetName val="19"/>
      <sheetName val="20.A"/>
      <sheetName val="20.B"/>
      <sheetName val="21"/>
      <sheetName val="22"/>
      <sheetName val="23"/>
      <sheetName val="24.1"/>
      <sheetName val="24.2"/>
      <sheetName val="24.3"/>
      <sheetName val="25"/>
      <sheetName val="26.A"/>
      <sheetName val="26.B"/>
      <sheetName val="27.1"/>
      <sheetName val="27.2.A"/>
      <sheetName val="27.2.B"/>
      <sheetName val="27.3.A"/>
      <sheetName val="27.3.B"/>
      <sheetName val="27.3.C"/>
      <sheetName val="27.3.D"/>
      <sheetName val="28.1"/>
      <sheetName val="28.2"/>
      <sheetName val="28.3"/>
      <sheetName val="28.4"/>
      <sheetName val="29"/>
      <sheetName val="30"/>
      <sheetName val="31"/>
      <sheetName val="32"/>
      <sheetName val="33"/>
      <sheetName val="34.1.A"/>
      <sheetName val="34.1.B"/>
      <sheetName val="34.1.C"/>
      <sheetName val="34.1.D"/>
      <sheetName val="34.2.A"/>
      <sheetName val="34.2.B"/>
      <sheetName val="35.A"/>
      <sheetName val="35.B"/>
      <sheetName val="36.A"/>
      <sheetName val="36.B"/>
      <sheetName val="36.C"/>
      <sheetName val="37.A"/>
      <sheetName val="37.B"/>
      <sheetName val="38"/>
      <sheetName val="39.1.A"/>
      <sheetName val="39.1.B"/>
      <sheetName val="39.2"/>
      <sheetName val="40"/>
    </sheetNames>
    <sheetDataSet>
      <sheetData sheetId="0" refreshError="1"/>
      <sheetData sheetId="1" refreshError="1"/>
      <sheetData sheetId="2" refreshError="1"/>
      <sheetData sheetId="3" refreshError="1"/>
      <sheetData sheetId="4" refreshError="1">
        <row r="48">
          <cell r="C48">
            <v>2.5000000000000001E-2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assignments"/>
      <sheetName val="summary table"/>
      <sheetName val="1.1"/>
      <sheetName val="1.2"/>
      <sheetName val="2"/>
      <sheetName val="3"/>
      <sheetName val="4"/>
      <sheetName val="5"/>
      <sheetName val="6.1"/>
      <sheetName val="6.2"/>
      <sheetName val="7"/>
      <sheetName val="8"/>
      <sheetName val="9"/>
      <sheetName val="10"/>
      <sheetName val="11"/>
      <sheetName val="12"/>
      <sheetName val="13.1"/>
      <sheetName val="13.2"/>
      <sheetName val="14"/>
      <sheetName val="15"/>
      <sheetName val="16"/>
      <sheetName val="17"/>
      <sheetName val="18"/>
      <sheetName val="19"/>
      <sheetName val="20"/>
      <sheetName val="21"/>
      <sheetName val="22.2"/>
      <sheetName val="22.1.old"/>
      <sheetName val="gone"/>
      <sheetName val="22.2.old"/>
      <sheetName val="23.old"/>
      <sheetName val="23"/>
      <sheetName val="24.1"/>
      <sheetName val="24.2"/>
      <sheetName val="25"/>
      <sheetName val="26"/>
      <sheetName val="27"/>
      <sheetName val="28"/>
      <sheetName val="Blank Evaluation Form"/>
      <sheetName val="Scoring Guidelines"/>
      <sheetName val="Criteria Weights"/>
      <sheetName val="Assumptions &amp; Varai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62">
          <cell r="B362" t="str">
            <v>Pass</v>
          </cell>
        </row>
        <row r="363">
          <cell r="B363" t="str">
            <v>Fail</v>
          </cell>
        </row>
        <row r="365">
          <cell r="B365" t="str">
            <v>High</v>
          </cell>
        </row>
        <row r="366">
          <cell r="B366" t="str">
            <v>Medium</v>
          </cell>
        </row>
        <row r="367">
          <cell r="B36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M52"/>
  <sheetViews>
    <sheetView showGridLines="0" topLeftCell="A13" zoomScale="115" zoomScaleNormal="115" workbookViewId="0">
      <selection activeCell="L2" sqref="L2"/>
    </sheetView>
  </sheetViews>
  <sheetFormatPr defaultColWidth="0" defaultRowHeight="12.75" x14ac:dyDescent="0.2"/>
  <cols>
    <col min="1" max="13" width="9.140625" style="17" customWidth="1"/>
    <col min="14" max="16384" width="0" style="17" hidden="1"/>
  </cols>
  <sheetData>
    <row r="1" spans="1:13" x14ac:dyDescent="0.2">
      <c r="A1" s="41" t="s">
        <v>74</v>
      </c>
    </row>
    <row r="2" spans="1:13" ht="25.5" x14ac:dyDescent="0.35">
      <c r="B2" s="65" t="s">
        <v>83</v>
      </c>
      <c r="C2" s="61"/>
      <c r="D2" s="61"/>
      <c r="E2" s="61"/>
      <c r="F2" s="61"/>
      <c r="G2" s="61"/>
      <c r="H2" s="61"/>
      <c r="I2" s="61"/>
      <c r="J2" s="61"/>
      <c r="K2" s="229"/>
      <c r="L2" s="230" t="s">
        <v>104</v>
      </c>
    </row>
    <row r="3" spans="1:13" ht="12.75" customHeight="1" x14ac:dyDescent="0.35">
      <c r="B3" s="18"/>
      <c r="C3" s="18"/>
      <c r="D3" s="18"/>
      <c r="E3" s="18"/>
      <c r="F3" s="18"/>
      <c r="G3" s="18"/>
      <c r="H3" s="18"/>
      <c r="I3" s="18"/>
      <c r="J3" s="18"/>
      <c r="K3" s="18"/>
      <c r="L3" s="219" t="s">
        <v>105</v>
      </c>
    </row>
    <row r="4" spans="1:13" ht="23.25" x14ac:dyDescent="0.2">
      <c r="A4" s="220"/>
      <c r="B4" s="221" t="s">
        <v>84</v>
      </c>
      <c r="C4" s="221"/>
      <c r="D4" s="221"/>
      <c r="E4" s="221"/>
      <c r="F4" s="221"/>
      <c r="G4" s="221"/>
      <c r="H4" s="221"/>
      <c r="I4" s="221"/>
      <c r="J4" s="221"/>
      <c r="K4" s="221"/>
      <c r="L4" s="221"/>
      <c r="M4" s="220"/>
    </row>
    <row r="5" spans="1:13" ht="15" customHeight="1" x14ac:dyDescent="0.35">
      <c r="B5" s="18"/>
      <c r="C5" s="18"/>
      <c r="D5" s="18"/>
      <c r="E5" s="18"/>
      <c r="F5" s="18"/>
      <c r="G5" s="18"/>
      <c r="H5" s="18"/>
      <c r="I5" s="18"/>
      <c r="J5" s="18"/>
      <c r="K5" s="18"/>
      <c r="L5" s="18"/>
    </row>
    <row r="6" spans="1:13" s="21" customFormat="1" ht="12.75" customHeight="1" x14ac:dyDescent="0.2">
      <c r="B6" s="241" t="s">
        <v>138</v>
      </c>
      <c r="C6" s="241"/>
      <c r="D6" s="241"/>
      <c r="E6" s="241"/>
      <c r="F6" s="241"/>
      <c r="G6" s="241"/>
      <c r="H6" s="241"/>
      <c r="I6" s="241"/>
      <c r="J6" s="241"/>
      <c r="K6" s="241"/>
      <c r="L6" s="241"/>
    </row>
    <row r="7" spans="1:13" s="21" customFormat="1" ht="12.75" customHeight="1" x14ac:dyDescent="0.2">
      <c r="B7" s="241"/>
      <c r="C7" s="241"/>
      <c r="D7" s="241"/>
      <c r="E7" s="241"/>
      <c r="F7" s="241"/>
      <c r="G7" s="241"/>
      <c r="H7" s="241"/>
      <c r="I7" s="241"/>
      <c r="J7" s="241"/>
      <c r="K7" s="241"/>
      <c r="L7" s="241"/>
    </row>
    <row r="8" spans="1:13" s="21" customFormat="1" ht="12.75" customHeight="1" x14ac:dyDescent="0.2">
      <c r="B8" s="241"/>
      <c r="C8" s="241"/>
      <c r="D8" s="241"/>
      <c r="E8" s="241"/>
      <c r="F8" s="241"/>
      <c r="G8" s="241"/>
      <c r="H8" s="241"/>
      <c r="I8" s="241"/>
      <c r="J8" s="241"/>
      <c r="K8" s="241"/>
      <c r="L8" s="241"/>
    </row>
    <row r="9" spans="1:13" s="21" customFormat="1" ht="15" customHeight="1" x14ac:dyDescent="0.2">
      <c r="B9" s="241"/>
      <c r="C9" s="241"/>
      <c r="D9" s="241"/>
      <c r="E9" s="241"/>
      <c r="F9" s="241"/>
      <c r="G9" s="241"/>
      <c r="H9" s="241"/>
      <c r="I9" s="241"/>
      <c r="J9" s="241"/>
      <c r="K9" s="241"/>
      <c r="L9" s="241"/>
    </row>
    <row r="10" spans="1:13" s="21" customFormat="1" ht="15" customHeight="1" x14ac:dyDescent="0.2">
      <c r="B10" s="241"/>
      <c r="C10" s="241"/>
      <c r="D10" s="241"/>
      <c r="E10" s="241"/>
      <c r="F10" s="241"/>
      <c r="G10" s="241"/>
      <c r="H10" s="241"/>
      <c r="I10" s="241"/>
      <c r="J10" s="241"/>
      <c r="K10" s="241"/>
      <c r="L10" s="241"/>
    </row>
    <row r="11" spans="1:13" s="21" customFormat="1" ht="15" customHeight="1" x14ac:dyDescent="0.2">
      <c r="B11" s="241"/>
      <c r="C11" s="241"/>
      <c r="D11" s="241"/>
      <c r="E11" s="241"/>
      <c r="F11" s="241"/>
      <c r="G11" s="241"/>
      <c r="H11" s="241"/>
      <c r="I11" s="241"/>
      <c r="J11" s="241"/>
      <c r="K11" s="241"/>
      <c r="L11" s="241"/>
    </row>
    <row r="12" spans="1:13" s="21" customFormat="1" ht="15" x14ac:dyDescent="0.2">
      <c r="B12" s="64"/>
      <c r="C12" s="64"/>
      <c r="D12" s="64"/>
      <c r="E12" s="64"/>
      <c r="F12" s="64"/>
      <c r="G12" s="64"/>
      <c r="H12" s="64"/>
      <c r="I12" s="64"/>
      <c r="J12" s="64"/>
      <c r="K12" s="64"/>
      <c r="L12" s="64"/>
    </row>
    <row r="13" spans="1:13" s="21" customFormat="1" ht="12.75" customHeight="1" x14ac:dyDescent="0.2">
      <c r="B13" s="241" t="s">
        <v>125</v>
      </c>
      <c r="C13" s="241"/>
      <c r="D13" s="241"/>
      <c r="E13" s="241"/>
      <c r="F13" s="241"/>
      <c r="G13" s="241"/>
      <c r="H13" s="241"/>
      <c r="I13" s="241"/>
      <c r="J13" s="241"/>
      <c r="K13" s="241"/>
      <c r="L13" s="241"/>
    </row>
    <row r="14" spans="1:13" s="21" customFormat="1" ht="12.75" customHeight="1" x14ac:dyDescent="0.2">
      <c r="B14" s="241"/>
      <c r="C14" s="241"/>
      <c r="D14" s="241"/>
      <c r="E14" s="241"/>
      <c r="F14" s="241"/>
      <c r="G14" s="241"/>
      <c r="H14" s="241"/>
      <c r="I14" s="241"/>
      <c r="J14" s="241"/>
      <c r="K14" s="241"/>
      <c r="L14" s="241"/>
    </row>
    <row r="15" spans="1:13" s="21" customFormat="1" ht="12.75" customHeight="1" x14ac:dyDescent="0.2">
      <c r="B15" s="241"/>
      <c r="C15" s="241"/>
      <c r="D15" s="241"/>
      <c r="E15" s="241"/>
      <c r="F15" s="241"/>
      <c r="G15" s="241"/>
      <c r="H15" s="241"/>
      <c r="I15" s="241"/>
      <c r="J15" s="241"/>
      <c r="K15" s="241"/>
      <c r="L15" s="241"/>
    </row>
    <row r="16" spans="1:13" s="21" customFormat="1" ht="12.75" customHeight="1" x14ac:dyDescent="0.2">
      <c r="B16" s="241"/>
      <c r="C16" s="241"/>
      <c r="D16" s="241"/>
      <c r="E16" s="241"/>
      <c r="F16" s="241"/>
      <c r="G16" s="241"/>
      <c r="H16" s="241"/>
      <c r="I16" s="241"/>
      <c r="J16" s="241"/>
      <c r="K16" s="241"/>
      <c r="L16" s="241"/>
    </row>
    <row r="17" spans="2:12" s="21" customFormat="1" ht="15" customHeight="1" x14ac:dyDescent="0.2">
      <c r="B17" s="241"/>
      <c r="C17" s="241"/>
      <c r="D17" s="241"/>
      <c r="E17" s="241"/>
      <c r="F17" s="241"/>
      <c r="G17" s="241"/>
      <c r="H17" s="241"/>
      <c r="I17" s="241"/>
      <c r="J17" s="241"/>
      <c r="K17" s="241"/>
      <c r="L17" s="241"/>
    </row>
    <row r="18" spans="2:12" s="21" customFormat="1" ht="15" customHeight="1" x14ac:dyDescent="0.2">
      <c r="B18" s="241"/>
      <c r="C18" s="241"/>
      <c r="D18" s="241"/>
      <c r="E18" s="241"/>
      <c r="F18" s="241"/>
      <c r="G18" s="241"/>
      <c r="H18" s="241"/>
      <c r="I18" s="241"/>
      <c r="J18" s="241"/>
      <c r="K18" s="241"/>
      <c r="L18" s="241"/>
    </row>
    <row r="19" spans="2:12" s="21" customFormat="1" ht="15" customHeight="1" x14ac:dyDescent="0.2">
      <c r="B19" s="241"/>
      <c r="C19" s="241"/>
      <c r="D19" s="241"/>
      <c r="E19" s="241"/>
      <c r="F19" s="241"/>
      <c r="G19" s="241"/>
      <c r="H19" s="241"/>
      <c r="I19" s="241"/>
      <c r="J19" s="241"/>
      <c r="K19" s="241"/>
      <c r="L19" s="241"/>
    </row>
    <row r="20" spans="2:12" s="21" customFormat="1" ht="15" customHeight="1" x14ac:dyDescent="0.2">
      <c r="B20" s="241"/>
      <c r="C20" s="241"/>
      <c r="D20" s="241"/>
      <c r="E20" s="241"/>
      <c r="F20" s="241"/>
      <c r="G20" s="241"/>
      <c r="H20" s="241"/>
      <c r="I20" s="241"/>
      <c r="J20" s="241"/>
      <c r="K20" s="241"/>
      <c r="L20" s="241"/>
    </row>
    <row r="21" spans="2:12" s="21" customFormat="1" ht="15" customHeight="1" x14ac:dyDescent="0.2">
      <c r="B21" s="241"/>
      <c r="C21" s="241"/>
      <c r="D21" s="241"/>
      <c r="E21" s="241"/>
      <c r="F21" s="241"/>
      <c r="G21" s="241"/>
      <c r="H21" s="241"/>
      <c r="I21" s="241"/>
      <c r="J21" s="241"/>
      <c r="K21" s="241"/>
      <c r="L21" s="241"/>
    </row>
    <row r="22" spans="2:12" s="21" customFormat="1" ht="15" x14ac:dyDescent="0.2">
      <c r="B22" s="64"/>
      <c r="C22" s="64"/>
      <c r="D22" s="64"/>
      <c r="E22" s="64"/>
      <c r="F22" s="64"/>
      <c r="G22" s="64"/>
      <c r="H22" s="64"/>
      <c r="I22" s="64"/>
      <c r="J22" s="64"/>
      <c r="K22" s="64"/>
      <c r="L22" s="64"/>
    </row>
    <row r="23" spans="2:12" s="21" customFormat="1" ht="12.75" customHeight="1" x14ac:dyDescent="0.2">
      <c r="B23" s="241" t="s">
        <v>103</v>
      </c>
      <c r="C23" s="241"/>
      <c r="D23" s="241"/>
      <c r="E23" s="241"/>
      <c r="F23" s="241"/>
      <c r="G23" s="241"/>
      <c r="H23" s="241"/>
      <c r="I23" s="241"/>
      <c r="J23" s="241"/>
      <c r="K23" s="241"/>
      <c r="L23" s="241"/>
    </row>
    <row r="24" spans="2:12" s="21" customFormat="1" ht="12.75" customHeight="1" x14ac:dyDescent="0.2">
      <c r="B24" s="241"/>
      <c r="C24" s="241"/>
      <c r="D24" s="241"/>
      <c r="E24" s="241"/>
      <c r="F24" s="241"/>
      <c r="G24" s="241"/>
      <c r="H24" s="241"/>
      <c r="I24" s="241"/>
      <c r="J24" s="241"/>
      <c r="K24" s="241"/>
      <c r="L24" s="241"/>
    </row>
    <row r="25" spans="2:12" s="21" customFormat="1" ht="15" customHeight="1" x14ac:dyDescent="0.2">
      <c r="B25" s="241"/>
      <c r="C25" s="241"/>
      <c r="D25" s="241"/>
      <c r="E25" s="241"/>
      <c r="F25" s="241"/>
      <c r="G25" s="241"/>
      <c r="H25" s="241"/>
      <c r="I25" s="241"/>
      <c r="J25" s="241"/>
      <c r="K25" s="241"/>
      <c r="L25" s="241"/>
    </row>
    <row r="26" spans="2:12" s="21" customFormat="1" ht="15" customHeight="1" x14ac:dyDescent="0.2">
      <c r="B26" s="241"/>
      <c r="C26" s="241"/>
      <c r="D26" s="241"/>
      <c r="E26" s="241"/>
      <c r="F26" s="241"/>
      <c r="G26" s="241"/>
      <c r="H26" s="241"/>
      <c r="I26" s="241"/>
      <c r="J26" s="241"/>
      <c r="K26" s="241"/>
      <c r="L26" s="241"/>
    </row>
    <row r="27" spans="2:12" s="21" customFormat="1" ht="15" customHeight="1" x14ac:dyDescent="0.2">
      <c r="B27" s="241"/>
      <c r="C27" s="241"/>
      <c r="D27" s="241"/>
      <c r="E27" s="241"/>
      <c r="F27" s="241"/>
      <c r="G27" s="241"/>
      <c r="H27" s="241"/>
      <c r="I27" s="241"/>
      <c r="J27" s="241"/>
      <c r="K27" s="241"/>
      <c r="L27" s="241"/>
    </row>
    <row r="28" spans="2:12" s="21" customFormat="1" ht="15" customHeight="1" x14ac:dyDescent="0.2">
      <c r="B28" s="241"/>
      <c r="C28" s="241"/>
      <c r="D28" s="241"/>
      <c r="E28" s="241"/>
      <c r="F28" s="241"/>
      <c r="G28" s="241"/>
      <c r="H28" s="241"/>
      <c r="I28" s="241"/>
      <c r="J28" s="241"/>
      <c r="K28" s="241"/>
      <c r="L28" s="241"/>
    </row>
    <row r="29" spans="2:12" s="21" customFormat="1" ht="15" customHeight="1" x14ac:dyDescent="0.2">
      <c r="B29" s="241"/>
      <c r="C29" s="241"/>
      <c r="D29" s="241"/>
      <c r="E29" s="241"/>
      <c r="F29" s="241"/>
      <c r="G29" s="241"/>
      <c r="H29" s="241"/>
      <c r="I29" s="241"/>
      <c r="J29" s="241"/>
      <c r="K29" s="241"/>
      <c r="L29" s="241"/>
    </row>
    <row r="30" spans="2:12" s="21" customFormat="1" ht="12.75" customHeight="1" x14ac:dyDescent="0.2">
      <c r="B30" s="241" t="s">
        <v>90</v>
      </c>
      <c r="C30" s="241"/>
      <c r="D30" s="241"/>
      <c r="E30" s="241"/>
      <c r="F30" s="241"/>
      <c r="G30" s="241"/>
      <c r="H30" s="241"/>
      <c r="I30" s="241"/>
      <c r="J30" s="241"/>
      <c r="K30" s="241"/>
      <c r="L30" s="241"/>
    </row>
    <row r="31" spans="2:12" s="21" customFormat="1" ht="12.75" customHeight="1" x14ac:dyDescent="0.2">
      <c r="B31" s="241"/>
      <c r="C31" s="241"/>
      <c r="D31" s="241"/>
      <c r="E31" s="241"/>
      <c r="F31" s="241"/>
      <c r="G31" s="241"/>
      <c r="H31" s="241"/>
      <c r="I31" s="241"/>
      <c r="J31" s="241"/>
      <c r="K31" s="241"/>
      <c r="L31" s="241"/>
    </row>
    <row r="32" spans="2:12" s="21" customFormat="1" ht="15" customHeight="1" x14ac:dyDescent="0.2">
      <c r="B32" s="241"/>
      <c r="C32" s="241"/>
      <c r="D32" s="241"/>
      <c r="E32" s="241"/>
      <c r="F32" s="241"/>
      <c r="G32" s="241"/>
      <c r="H32" s="241"/>
      <c r="I32" s="241"/>
      <c r="J32" s="241"/>
      <c r="K32" s="241"/>
      <c r="L32" s="241"/>
    </row>
    <row r="33" spans="1:13" s="21" customFormat="1" ht="15" x14ac:dyDescent="0.2">
      <c r="B33" s="64"/>
      <c r="C33" s="64"/>
      <c r="D33" s="64"/>
      <c r="E33" s="64"/>
      <c r="F33" s="64"/>
      <c r="G33" s="64"/>
      <c r="H33" s="64"/>
      <c r="I33" s="64"/>
      <c r="J33" s="64"/>
      <c r="K33" s="64"/>
      <c r="L33" s="64"/>
    </row>
    <row r="34" spans="1:13" s="21" customFormat="1" ht="12.75" customHeight="1" x14ac:dyDescent="0.2">
      <c r="B34" s="241" t="s">
        <v>96</v>
      </c>
      <c r="C34" s="241"/>
      <c r="D34" s="241"/>
      <c r="E34" s="241"/>
      <c r="F34" s="241"/>
      <c r="G34" s="241"/>
      <c r="H34" s="241"/>
      <c r="I34" s="241"/>
      <c r="J34" s="241"/>
      <c r="K34" s="241"/>
      <c r="L34" s="241"/>
    </row>
    <row r="35" spans="1:13" s="21" customFormat="1" ht="12.75" customHeight="1" x14ac:dyDescent="0.2">
      <c r="B35" s="241"/>
      <c r="C35" s="241"/>
      <c r="D35" s="241"/>
      <c r="E35" s="241"/>
      <c r="F35" s="241"/>
      <c r="G35" s="241"/>
      <c r="H35" s="241"/>
      <c r="I35" s="241"/>
      <c r="J35" s="241"/>
      <c r="K35" s="241"/>
      <c r="L35" s="241"/>
    </row>
    <row r="36" spans="1:13" s="21" customFormat="1" ht="12.75" customHeight="1" x14ac:dyDescent="0.2">
      <c r="B36" s="241"/>
      <c r="C36" s="241"/>
      <c r="D36" s="241"/>
      <c r="E36" s="241"/>
      <c r="F36" s="241"/>
      <c r="G36" s="241"/>
      <c r="H36" s="241"/>
      <c r="I36" s="241"/>
      <c r="J36" s="241"/>
      <c r="K36" s="241"/>
      <c r="L36" s="241"/>
    </row>
    <row r="37" spans="1:13" s="21" customFormat="1" ht="12.75" customHeight="1" x14ac:dyDescent="0.2">
      <c r="B37" s="241"/>
      <c r="C37" s="241"/>
      <c r="D37" s="241"/>
      <c r="E37" s="241"/>
      <c r="F37" s="241"/>
      <c r="G37" s="241"/>
      <c r="H37" s="241"/>
      <c r="I37" s="241"/>
      <c r="J37" s="241"/>
      <c r="K37" s="241"/>
      <c r="L37" s="241"/>
    </row>
    <row r="38" spans="1:13" s="21" customFormat="1" ht="15" customHeight="1" x14ac:dyDescent="0.2">
      <c r="B38" s="241"/>
      <c r="C38" s="241"/>
      <c r="D38" s="241"/>
      <c r="E38" s="241"/>
      <c r="F38" s="241"/>
      <c r="G38" s="241"/>
      <c r="H38" s="241"/>
      <c r="I38" s="241"/>
      <c r="J38" s="241"/>
      <c r="K38" s="241"/>
      <c r="L38" s="241"/>
    </row>
    <row r="39" spans="1:13" s="21" customFormat="1" ht="15" customHeight="1" x14ac:dyDescent="0.2">
      <c r="B39" s="64"/>
      <c r="C39" s="64"/>
      <c r="D39" s="64"/>
      <c r="E39" s="64"/>
      <c r="F39" s="64"/>
      <c r="G39" s="64"/>
      <c r="H39" s="64"/>
      <c r="I39" s="64"/>
      <c r="J39" s="64"/>
      <c r="K39" s="64"/>
      <c r="L39" s="64"/>
    </row>
    <row r="40" spans="1:13" s="21" customFormat="1" ht="15" customHeight="1" x14ac:dyDescent="0.2">
      <c r="B40" s="241" t="s">
        <v>91</v>
      </c>
      <c r="C40" s="241"/>
      <c r="D40" s="241"/>
      <c r="E40" s="241"/>
      <c r="F40" s="241"/>
      <c r="G40" s="241"/>
      <c r="H40" s="241"/>
      <c r="I40" s="241"/>
      <c r="J40" s="241"/>
      <c r="K40" s="241"/>
      <c r="L40" s="241"/>
    </row>
    <row r="41" spans="1:13" s="21" customFormat="1" ht="15" customHeight="1" x14ac:dyDescent="0.2">
      <c r="B41" s="241"/>
      <c r="C41" s="241"/>
      <c r="D41" s="241"/>
      <c r="E41" s="241"/>
      <c r="F41" s="241"/>
      <c r="G41" s="241"/>
      <c r="H41" s="241"/>
      <c r="I41" s="241"/>
      <c r="J41" s="241"/>
      <c r="K41" s="241"/>
      <c r="L41" s="241"/>
    </row>
    <row r="42" spans="1:13" s="21" customFormat="1" ht="15" customHeight="1" x14ac:dyDescent="0.2">
      <c r="B42" s="64"/>
      <c r="C42" s="64"/>
      <c r="D42" s="64"/>
      <c r="E42" s="64"/>
      <c r="F42" s="64"/>
      <c r="G42" s="64"/>
      <c r="H42" s="64"/>
      <c r="I42" s="64"/>
      <c r="J42" s="64"/>
      <c r="K42" s="64"/>
      <c r="L42" s="64"/>
    </row>
    <row r="43" spans="1:13" ht="23.25" x14ac:dyDescent="0.2">
      <c r="A43" s="220"/>
      <c r="B43" s="242"/>
      <c r="C43" s="242"/>
      <c r="D43" s="242"/>
      <c r="E43" s="242"/>
      <c r="F43" s="242"/>
      <c r="G43" s="242"/>
      <c r="H43" s="242"/>
      <c r="I43" s="242"/>
      <c r="J43" s="242"/>
      <c r="K43" s="242"/>
      <c r="L43" s="242"/>
      <c r="M43" s="220"/>
    </row>
    <row r="44" spans="1:13" ht="12.75" customHeight="1" x14ac:dyDescent="0.3">
      <c r="B44" s="19"/>
      <c r="C44" s="19"/>
      <c r="D44" s="19"/>
      <c r="E44" s="19"/>
    </row>
    <row r="45" spans="1:13" x14ac:dyDescent="0.2">
      <c r="A45" s="20"/>
    </row>
    <row r="46" spans="1:13" ht="17.25" customHeight="1" x14ac:dyDescent="0.2">
      <c r="A46" s="20"/>
      <c r="B46"/>
      <c r="C46"/>
      <c r="D46"/>
      <c r="E46"/>
      <c r="F46"/>
      <c r="G46"/>
      <c r="H46"/>
      <c r="I46"/>
      <c r="J46"/>
      <c r="K46"/>
      <c r="L46"/>
    </row>
    <row r="47" spans="1:13" ht="12.75" customHeight="1" x14ac:dyDescent="0.2">
      <c r="A47" s="20"/>
      <c r="B47"/>
      <c r="C47"/>
      <c r="D47"/>
      <c r="E47"/>
      <c r="F47"/>
      <c r="G47"/>
      <c r="H47"/>
      <c r="I47"/>
      <c r="J47"/>
      <c r="K47"/>
      <c r="L47"/>
    </row>
    <row r="48" spans="1:13" x14ac:dyDescent="0.2">
      <c r="A48" s="20"/>
      <c r="B48"/>
      <c r="C48"/>
      <c r="D48"/>
      <c r="E48"/>
      <c r="F48"/>
      <c r="G48"/>
      <c r="H48"/>
      <c r="I48"/>
      <c r="J48"/>
      <c r="K48"/>
      <c r="L48"/>
    </row>
    <row r="49" spans="1:12" x14ac:dyDescent="0.2">
      <c r="A49" s="20"/>
      <c r="B49"/>
      <c r="C49"/>
      <c r="D49"/>
      <c r="E49"/>
      <c r="F49"/>
      <c r="G49"/>
      <c r="H49"/>
      <c r="I49"/>
      <c r="J49"/>
      <c r="K49"/>
      <c r="L49"/>
    </row>
    <row r="50" spans="1:12" x14ac:dyDescent="0.2">
      <c r="A50" s="20"/>
      <c r="B50"/>
      <c r="C50"/>
      <c r="D50"/>
      <c r="E50"/>
      <c r="F50"/>
      <c r="G50"/>
      <c r="H50"/>
      <c r="I50"/>
      <c r="J50"/>
      <c r="K50"/>
      <c r="L50"/>
    </row>
    <row r="51" spans="1:12" x14ac:dyDescent="0.2">
      <c r="B51"/>
      <c r="C51"/>
      <c r="D51"/>
      <c r="E51"/>
      <c r="F51"/>
      <c r="G51"/>
      <c r="H51"/>
      <c r="I51"/>
      <c r="J51"/>
      <c r="K51"/>
      <c r="L51"/>
    </row>
    <row r="52" spans="1:12" x14ac:dyDescent="0.2">
      <c r="B52"/>
      <c r="C52"/>
      <c r="D52"/>
      <c r="E52"/>
      <c r="F52"/>
      <c r="G52"/>
      <c r="H52"/>
      <c r="I52"/>
      <c r="J52"/>
      <c r="K52"/>
      <c r="L52"/>
    </row>
  </sheetData>
  <customSheetViews>
    <customSheetView guid="{9898CCAE-3304-4170-A927-8A34DC92E286}" showGridLines="0" fitToPage="1" hiddenColumns="1" showRuler="0" topLeftCell="A2">
      <pageMargins left="0.75" right="0.75" top="1" bottom="1" header="0.5" footer="0.5"/>
      <pageSetup scale="76" orientation="portrait" r:id="rId1"/>
      <headerFooter alignWithMargins="0"/>
    </customSheetView>
  </customSheetViews>
  <mergeCells count="7">
    <mergeCell ref="B6:L11"/>
    <mergeCell ref="B43:L43"/>
    <mergeCell ref="B40:L41"/>
    <mergeCell ref="B30:L32"/>
    <mergeCell ref="B34:L38"/>
    <mergeCell ref="B23:L29"/>
    <mergeCell ref="B13:L21"/>
  </mergeCells>
  <phoneticPr fontId="32" type="noConversion"/>
  <pageMargins left="0.75" right="0.75" top="0.75" bottom="1" header="0.5" footer="0.5"/>
  <pageSetup scale="76"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1"/>
    <pageSetUpPr fitToPage="1"/>
  </sheetPr>
  <dimension ref="A1:AE125"/>
  <sheetViews>
    <sheetView showGridLines="0" tabSelected="1" topLeftCell="A40" zoomScaleNormal="100" workbookViewId="0">
      <selection activeCell="G57" sqref="G57"/>
    </sheetView>
  </sheetViews>
  <sheetFormatPr defaultColWidth="0" defaultRowHeight="12.75" outlineLevelRow="1" x14ac:dyDescent="0.2"/>
  <cols>
    <col min="1" max="1" width="7.28515625" style="15" customWidth="1"/>
    <col min="2" max="3" width="11.28515625" customWidth="1"/>
    <col min="4" max="4" width="11.85546875" customWidth="1"/>
    <col min="5" max="5" width="9.42578125" customWidth="1"/>
    <col min="6" max="8" width="8.7109375" customWidth="1"/>
    <col min="9" max="10" width="9.42578125" customWidth="1"/>
    <col min="11" max="11" width="1.7109375" customWidth="1"/>
    <col min="12" max="12" width="9" customWidth="1"/>
    <col min="13" max="16" width="4.28515625" customWidth="1"/>
    <col min="17" max="18" width="9.140625" customWidth="1"/>
    <col min="19" max="25" width="0" hidden="1" customWidth="1"/>
    <col min="26" max="31" width="23" hidden="1" customWidth="1"/>
  </cols>
  <sheetData>
    <row r="1" spans="1:19" ht="15.75" x14ac:dyDescent="0.25">
      <c r="A1" s="254" t="s">
        <v>51</v>
      </c>
      <c r="B1" s="254"/>
      <c r="C1" s="254"/>
      <c r="D1" s="254"/>
      <c r="E1" s="225"/>
      <c r="F1" s="225"/>
      <c r="G1" s="225"/>
      <c r="H1" s="225"/>
      <c r="I1" s="225"/>
      <c r="J1" s="225"/>
      <c r="K1" s="225"/>
      <c r="L1" s="225"/>
      <c r="M1" s="225"/>
      <c r="N1" s="225"/>
      <c r="O1" s="225"/>
      <c r="P1" s="225"/>
      <c r="Q1" s="226" t="str">
        <f>G6</f>
        <v>&lt;bid number&gt;</v>
      </c>
      <c r="R1" s="1"/>
      <c r="S1" s="1"/>
    </row>
    <row r="2" spans="1:19" ht="15.75" x14ac:dyDescent="0.2">
      <c r="A2" s="255"/>
      <c r="B2" s="255"/>
      <c r="C2" s="255"/>
      <c r="D2" s="255"/>
      <c r="E2" s="227"/>
      <c r="F2" s="227"/>
      <c r="G2" s="227"/>
      <c r="H2" s="227"/>
      <c r="I2" s="227"/>
      <c r="J2" s="227"/>
      <c r="K2" s="227"/>
      <c r="L2" s="227"/>
      <c r="M2" s="227"/>
      <c r="N2" s="227"/>
      <c r="O2" s="227"/>
      <c r="P2" s="227"/>
      <c r="Q2" s="228" t="str">
        <f>G5</f>
        <v>&lt;project name&gt;</v>
      </c>
      <c r="R2" s="2"/>
      <c r="S2" s="2"/>
    </row>
    <row r="3" spans="1:19" ht="10.5" customHeight="1" outlineLevel="1" x14ac:dyDescent="0.2">
      <c r="Q3" s="3"/>
      <c r="R3" s="3"/>
      <c r="S3" s="3"/>
    </row>
    <row r="4" spans="1:19" s="7" customFormat="1" ht="16.5" outlineLevel="1" thickBot="1" x14ac:dyDescent="0.3">
      <c r="A4" s="16"/>
      <c r="B4" s="5" t="s">
        <v>30</v>
      </c>
      <c r="C4" s="4"/>
      <c r="D4" s="4"/>
      <c r="E4" s="4"/>
      <c r="F4" s="4"/>
      <c r="G4" s="4"/>
      <c r="H4" s="4"/>
      <c r="I4" s="4"/>
      <c r="J4" s="4"/>
      <c r="K4" s="4"/>
      <c r="L4" s="4"/>
      <c r="M4" s="4"/>
      <c r="N4" s="4"/>
      <c r="O4" s="4"/>
      <c r="P4"/>
      <c r="Q4" s="6"/>
      <c r="R4" s="6"/>
      <c r="S4" s="6"/>
    </row>
    <row r="5" spans="1:19" s="81" customFormat="1" ht="17.25" customHeight="1" outlineLevel="1" x14ac:dyDescent="0.2">
      <c r="A5" s="78"/>
      <c r="B5" s="79" t="s">
        <v>11</v>
      </c>
      <c r="C5" s="80"/>
      <c r="D5" s="80"/>
      <c r="E5" s="80"/>
      <c r="G5" s="250" t="s">
        <v>3</v>
      </c>
      <c r="H5" s="250"/>
      <c r="I5" s="250"/>
      <c r="J5" s="250"/>
      <c r="K5" s="250"/>
      <c r="L5" s="250"/>
      <c r="M5" s="250"/>
      <c r="N5" s="250"/>
      <c r="O5" s="250"/>
    </row>
    <row r="6" spans="1:19" s="81" customFormat="1" ht="17.25" customHeight="1" outlineLevel="1" x14ac:dyDescent="0.2">
      <c r="A6" s="78"/>
      <c r="B6" s="79" t="s">
        <v>47</v>
      </c>
      <c r="C6" s="80"/>
      <c r="D6" s="80"/>
      <c r="E6" s="80"/>
      <c r="F6" s="80"/>
      <c r="G6" s="246" t="s">
        <v>4</v>
      </c>
      <c r="H6" s="246"/>
      <c r="I6" s="246"/>
      <c r="J6" s="246"/>
      <c r="K6" s="246"/>
      <c r="L6" s="246"/>
      <c r="M6" s="246"/>
      <c r="N6" s="246"/>
      <c r="O6" s="246"/>
    </row>
    <row r="7" spans="1:19" s="81" customFormat="1" ht="17.25" customHeight="1" outlineLevel="1" x14ac:dyDescent="0.2">
      <c r="A7" s="78"/>
      <c r="B7" s="79" t="s">
        <v>5</v>
      </c>
      <c r="C7" s="80"/>
      <c r="D7" s="80"/>
      <c r="E7" s="80"/>
      <c r="F7" s="80"/>
      <c r="G7" s="246" t="s">
        <v>31</v>
      </c>
      <c r="H7" s="246"/>
      <c r="I7" s="246"/>
      <c r="J7" s="246"/>
      <c r="K7" s="246"/>
      <c r="L7" s="246"/>
      <c r="M7" s="246"/>
      <c r="N7" s="246"/>
      <c r="O7" s="246"/>
    </row>
    <row r="8" spans="1:19" s="81" customFormat="1" ht="17.25" customHeight="1" outlineLevel="1" x14ac:dyDescent="0.2">
      <c r="A8" s="82"/>
      <c r="B8" s="83" t="s">
        <v>0</v>
      </c>
      <c r="C8" s="84"/>
      <c r="D8" s="84"/>
      <c r="E8" s="84"/>
      <c r="F8" s="84"/>
      <c r="G8" s="246" t="s">
        <v>24</v>
      </c>
      <c r="H8" s="246"/>
      <c r="I8" s="246"/>
      <c r="J8" s="246"/>
      <c r="K8" s="246"/>
      <c r="L8" s="246"/>
      <c r="M8" s="246"/>
      <c r="N8" s="246"/>
      <c r="O8" s="246"/>
    </row>
    <row r="9" spans="1:19" ht="10.5" customHeight="1" outlineLevel="1" x14ac:dyDescent="0.2"/>
    <row r="10" spans="1:19" ht="16.5" outlineLevel="1" thickBot="1" x14ac:dyDescent="0.3">
      <c r="A10" s="5"/>
      <c r="B10" s="5" t="s">
        <v>34</v>
      </c>
      <c r="C10" s="10"/>
      <c r="D10" s="10"/>
      <c r="E10" s="10"/>
      <c r="F10" s="10"/>
      <c r="G10" s="10"/>
      <c r="H10" s="10"/>
      <c r="I10" s="10"/>
      <c r="J10" s="10"/>
      <c r="K10" s="10"/>
      <c r="L10" s="10"/>
      <c r="M10" s="10"/>
      <c r="N10" s="10"/>
      <c r="O10" s="10"/>
    </row>
    <row r="11" spans="1:19" s="81" customFormat="1" ht="17.25" customHeight="1" outlineLevel="1" x14ac:dyDescent="0.2">
      <c r="A11" s="78"/>
      <c r="B11" s="79" t="s">
        <v>14</v>
      </c>
      <c r="C11" s="80"/>
      <c r="D11" s="80"/>
      <c r="E11" s="80"/>
      <c r="G11" s="253" t="s">
        <v>24</v>
      </c>
      <c r="H11" s="253"/>
      <c r="I11" s="253"/>
      <c r="J11" s="85"/>
      <c r="K11" s="85"/>
      <c r="L11" s="85"/>
      <c r="M11" s="85"/>
      <c r="N11" s="85"/>
      <c r="O11" s="85"/>
    </row>
    <row r="12" spans="1:19" s="81" customFormat="1" ht="17.25" customHeight="1" outlineLevel="1" x14ac:dyDescent="0.2">
      <c r="A12" s="78"/>
      <c r="B12" s="86" t="s">
        <v>32</v>
      </c>
      <c r="C12" s="80"/>
      <c r="D12" s="80"/>
      <c r="E12" s="80"/>
      <c r="G12" s="246"/>
      <c r="H12" s="246"/>
      <c r="I12" s="246"/>
      <c r="J12" s="87"/>
      <c r="K12" s="87"/>
      <c r="L12" s="87"/>
      <c r="M12" s="87"/>
      <c r="N12" s="87"/>
      <c r="O12" s="87"/>
    </row>
    <row r="13" spans="1:19" s="81" customFormat="1" ht="17.25" customHeight="1" outlineLevel="1" x14ac:dyDescent="0.2">
      <c r="A13" s="78"/>
      <c r="B13" s="86" t="s">
        <v>33</v>
      </c>
      <c r="C13" s="80"/>
      <c r="D13" s="80"/>
      <c r="E13" s="80"/>
      <c r="G13" s="246"/>
      <c r="H13" s="246"/>
      <c r="I13" s="246"/>
      <c r="J13" s="87"/>
      <c r="K13" s="87"/>
      <c r="L13" s="87"/>
      <c r="M13" s="87"/>
      <c r="N13" s="87"/>
      <c r="O13" s="87"/>
    </row>
    <row r="14" spans="1:19" s="81" customFormat="1" ht="17.25" customHeight="1" outlineLevel="1" x14ac:dyDescent="0.2">
      <c r="A14" s="78"/>
      <c r="B14" s="86" t="s">
        <v>35</v>
      </c>
      <c r="C14" s="80"/>
      <c r="D14" s="80"/>
      <c r="E14" s="80"/>
      <c r="G14" s="246"/>
      <c r="H14" s="246"/>
      <c r="I14" s="246"/>
      <c r="J14" s="87"/>
      <c r="K14" s="87"/>
      <c r="L14" s="87"/>
      <c r="M14" s="87"/>
      <c r="N14" s="87"/>
      <c r="O14" s="87"/>
    </row>
    <row r="15" spans="1:19" s="81" customFormat="1" ht="17.25" customHeight="1" outlineLevel="1" x14ac:dyDescent="0.2">
      <c r="A15" s="78"/>
      <c r="B15" s="86" t="s">
        <v>37</v>
      </c>
      <c r="C15" s="80"/>
      <c r="D15" s="80"/>
      <c r="E15" s="80"/>
      <c r="G15" s="246" t="s">
        <v>24</v>
      </c>
      <c r="H15" s="246"/>
      <c r="I15" s="246"/>
      <c r="J15" s="87"/>
      <c r="K15" s="87"/>
      <c r="L15" s="87"/>
      <c r="M15" s="87"/>
      <c r="N15" s="87"/>
      <c r="O15" s="87"/>
    </row>
    <row r="16" spans="1:19" s="81" customFormat="1" ht="17.25" customHeight="1" outlineLevel="1" x14ac:dyDescent="0.2">
      <c r="A16" s="78"/>
      <c r="B16" s="86" t="s">
        <v>36</v>
      </c>
      <c r="C16" s="80"/>
      <c r="D16" s="80"/>
      <c r="E16" s="80"/>
      <c r="G16" s="250"/>
      <c r="H16" s="250"/>
      <c r="I16" s="250"/>
      <c r="J16" s="87"/>
      <c r="K16" s="87"/>
      <c r="L16" s="87"/>
      <c r="M16" s="87"/>
      <c r="N16" s="87"/>
      <c r="O16" s="87"/>
    </row>
    <row r="17" spans="1:19" s="81" customFormat="1" ht="17.25" customHeight="1" outlineLevel="1" x14ac:dyDescent="0.2">
      <c r="A17" s="82"/>
      <c r="B17" s="88" t="s">
        <v>38</v>
      </c>
      <c r="C17" s="84"/>
      <c r="D17" s="84"/>
      <c r="E17" s="84"/>
      <c r="F17" s="84"/>
      <c r="G17" s="249" t="s">
        <v>39</v>
      </c>
      <c r="H17" s="249"/>
      <c r="I17" s="249"/>
      <c r="J17" s="84"/>
      <c r="K17" s="84"/>
      <c r="L17" s="84"/>
      <c r="M17" s="84"/>
      <c r="N17" s="84"/>
      <c r="O17" s="84"/>
    </row>
    <row r="18" spans="1:19" ht="10.5" customHeight="1" outlineLevel="1" x14ac:dyDescent="0.2">
      <c r="B18" s="29"/>
    </row>
    <row r="19" spans="1:19" s="7" customFormat="1" ht="16.5" outlineLevel="1" thickBot="1" x14ac:dyDescent="0.3">
      <c r="A19" s="16"/>
      <c r="B19" s="5" t="s">
        <v>48</v>
      </c>
      <c r="C19" s="4"/>
      <c r="D19" s="4"/>
      <c r="E19" s="4"/>
      <c r="F19" s="4"/>
      <c r="G19" s="4"/>
      <c r="H19" s="4"/>
      <c r="I19" s="4"/>
      <c r="J19" s="4"/>
      <c r="K19" s="4"/>
      <c r="L19" s="4"/>
      <c r="M19" s="4"/>
      <c r="N19" s="4"/>
      <c r="O19" s="4"/>
      <c r="P19"/>
      <c r="Q19" s="6"/>
      <c r="R19" s="6"/>
      <c r="S19" s="6"/>
    </row>
    <row r="20" spans="1:19" s="81" customFormat="1" ht="17.25" customHeight="1" outlineLevel="1" x14ac:dyDescent="0.2">
      <c r="A20" s="78"/>
      <c r="B20" s="79" t="s">
        <v>17</v>
      </c>
      <c r="C20" s="80"/>
      <c r="D20" s="80"/>
      <c r="E20" s="80"/>
      <c r="G20" s="250"/>
      <c r="H20" s="250"/>
      <c r="I20" s="250"/>
      <c r="J20" s="250"/>
      <c r="K20" s="250"/>
      <c r="L20" s="250"/>
      <c r="M20" s="250"/>
      <c r="N20" s="250"/>
      <c r="O20" s="250"/>
    </row>
    <row r="21" spans="1:19" s="81" customFormat="1" ht="17.25" customHeight="1" outlineLevel="1" x14ac:dyDescent="0.2">
      <c r="A21" s="78"/>
      <c r="B21" s="79" t="s">
        <v>12</v>
      </c>
      <c r="C21" s="80"/>
      <c r="D21" s="80"/>
      <c r="E21" s="80"/>
      <c r="F21" s="80"/>
      <c r="G21" s="246"/>
      <c r="H21" s="246"/>
      <c r="I21" s="246"/>
      <c r="J21" s="246"/>
      <c r="K21" s="246"/>
      <c r="L21" s="246"/>
      <c r="M21" s="246"/>
      <c r="N21" s="246"/>
      <c r="O21" s="246"/>
    </row>
    <row r="22" spans="1:19" s="81" customFormat="1" ht="17.25" customHeight="1" outlineLevel="1" x14ac:dyDescent="0.2">
      <c r="A22" s="78"/>
      <c r="B22" s="86" t="s">
        <v>49</v>
      </c>
      <c r="C22" s="80"/>
      <c r="D22" s="80"/>
      <c r="E22" s="80"/>
      <c r="G22" s="246"/>
      <c r="H22" s="246"/>
      <c r="I22" s="246"/>
      <c r="J22" s="246"/>
      <c r="K22" s="246"/>
      <c r="L22" s="246"/>
      <c r="M22" s="246"/>
      <c r="N22" s="246"/>
      <c r="O22" s="246"/>
    </row>
    <row r="23" spans="1:19" s="81" customFormat="1" ht="17.25" customHeight="1" outlineLevel="1" x14ac:dyDescent="0.2">
      <c r="A23" s="82"/>
      <c r="B23" s="88" t="s">
        <v>50</v>
      </c>
      <c r="C23" s="84"/>
      <c r="D23" s="84"/>
      <c r="E23" s="84"/>
      <c r="F23" s="84"/>
      <c r="G23" s="246"/>
      <c r="H23" s="246"/>
      <c r="I23" s="246"/>
      <c r="J23" s="246"/>
      <c r="K23" s="246"/>
      <c r="L23" s="246"/>
      <c r="M23" s="246"/>
      <c r="N23" s="246"/>
      <c r="O23" s="246"/>
    </row>
    <row r="24" spans="1:19" s="8" customFormat="1" outlineLevel="1" x14ac:dyDescent="0.2">
      <c r="A24" s="15"/>
      <c r="B24" s="28"/>
      <c r="C24"/>
      <c r="D24"/>
      <c r="E24"/>
      <c r="F24"/>
      <c r="G24"/>
      <c r="H24"/>
      <c r="I24"/>
      <c r="J24"/>
      <c r="K24"/>
      <c r="L24"/>
      <c r="M24"/>
      <c r="N24"/>
      <c r="O24"/>
      <c r="P24"/>
    </row>
    <row r="25" spans="1:19" outlineLevel="1" x14ac:dyDescent="0.2">
      <c r="A25" s="11"/>
      <c r="B25" s="11"/>
    </row>
    <row r="26" spans="1:19" ht="18" x14ac:dyDescent="0.25">
      <c r="A26" s="30" t="s">
        <v>29</v>
      </c>
      <c r="B26" s="22"/>
      <c r="C26" s="22"/>
      <c r="D26" s="22"/>
      <c r="E26" s="22"/>
      <c r="F26" s="22"/>
      <c r="G26" s="22"/>
      <c r="H26" s="22"/>
      <c r="I26" s="22"/>
      <c r="J26" s="22"/>
      <c r="K26" s="22"/>
      <c r="L26" s="22"/>
      <c r="M26" s="22"/>
      <c r="N26" s="22"/>
      <c r="O26" s="22"/>
      <c r="P26" s="22"/>
      <c r="Q26" s="22"/>
    </row>
    <row r="27" spans="1:19" s="25" customFormat="1" ht="15" x14ac:dyDescent="0.2">
      <c r="A27" s="23"/>
      <c r="B27" s="23"/>
      <c r="C27" s="24"/>
      <c r="D27" s="24"/>
      <c r="E27" s="24"/>
      <c r="F27" s="24"/>
      <c r="G27" s="24"/>
      <c r="H27" s="24"/>
      <c r="I27" s="24"/>
      <c r="J27" s="24"/>
      <c r="K27" s="24"/>
      <c r="L27" s="24"/>
      <c r="M27" s="24"/>
      <c r="N27" s="24"/>
      <c r="O27" s="24"/>
      <c r="P27" s="24"/>
      <c r="Q27" s="89" t="str">
        <f>Instructions!L2</f>
        <v>Version 2.0</v>
      </c>
    </row>
    <row r="28" spans="1:19" s="9" customFormat="1" outlineLevel="1" x14ac:dyDescent="0.2">
      <c r="A28" s="53"/>
      <c r="B28" s="53"/>
      <c r="C28" s="2"/>
      <c r="D28" s="2"/>
      <c r="E28" s="2"/>
      <c r="F28" s="2"/>
      <c r="G28" s="2"/>
      <c r="H28" s="2"/>
      <c r="I28" s="2"/>
      <c r="J28" s="2"/>
      <c r="K28" s="2"/>
      <c r="L28" s="2"/>
      <c r="M28" s="2"/>
      <c r="N28" s="2"/>
      <c r="O28" s="54"/>
      <c r="P28"/>
    </row>
    <row r="29" spans="1:19" s="7" customFormat="1" ht="16.5" outlineLevel="1" thickBot="1" x14ac:dyDescent="0.3">
      <c r="A29" s="39"/>
      <c r="B29" s="5" t="s">
        <v>68</v>
      </c>
      <c r="C29" s="4"/>
      <c r="D29" s="4"/>
      <c r="E29" s="4"/>
      <c r="F29" s="4"/>
      <c r="G29" s="4"/>
      <c r="H29" s="4"/>
      <c r="I29" s="4"/>
      <c r="J29" s="4"/>
      <c r="K29" s="4"/>
      <c r="L29" s="4"/>
      <c r="M29" s="4"/>
      <c r="N29" s="4"/>
      <c r="O29" s="4"/>
      <c r="P29" s="4"/>
      <c r="Q29" s="4"/>
      <c r="R29" s="6"/>
      <c r="S29" s="6"/>
    </row>
    <row r="30" spans="1:19" s="25" customFormat="1" outlineLevel="1" x14ac:dyDescent="0.2">
      <c r="A30" s="53"/>
      <c r="B30" s="53"/>
      <c r="C30" s="2"/>
      <c r="D30" s="2"/>
      <c r="E30" s="2"/>
      <c r="F30" s="2"/>
      <c r="G30" s="2"/>
      <c r="H30" s="2"/>
      <c r="I30" s="2"/>
      <c r="J30" s="2"/>
      <c r="K30" s="2"/>
    </row>
    <row r="31" spans="1:19" s="25" customFormat="1" ht="15" customHeight="1" outlineLevel="1" x14ac:dyDescent="0.2">
      <c r="A31" s="53"/>
      <c r="B31" s="53"/>
      <c r="C31" s="2"/>
      <c r="D31" s="2"/>
      <c r="E31" s="2"/>
      <c r="F31" s="2"/>
      <c r="G31" s="2"/>
      <c r="H31" s="2"/>
      <c r="I31" s="2"/>
      <c r="J31" s="2"/>
      <c r="K31" s="2"/>
      <c r="L31" s="75" t="s">
        <v>71</v>
      </c>
      <c r="M31" s="76"/>
      <c r="N31" s="76"/>
      <c r="O31" s="76"/>
      <c r="P31" s="77"/>
    </row>
    <row r="32" spans="1:19" s="25" customFormat="1" ht="15" customHeight="1" outlineLevel="1" x14ac:dyDescent="0.2">
      <c r="A32" s="53"/>
      <c r="B32" s="53"/>
      <c r="C32" s="2"/>
      <c r="D32" s="2"/>
      <c r="E32" s="2"/>
      <c r="F32" s="2"/>
      <c r="G32" s="2"/>
      <c r="H32" s="2"/>
      <c r="I32" s="2"/>
      <c r="J32" s="2"/>
      <c r="K32" s="2"/>
      <c r="L32" s="70" t="s">
        <v>53</v>
      </c>
      <c r="M32" s="71" t="s">
        <v>23</v>
      </c>
      <c r="N32" s="71" t="s">
        <v>21</v>
      </c>
      <c r="O32" s="72" t="s">
        <v>22</v>
      </c>
      <c r="P32" s="73" t="s">
        <v>20</v>
      </c>
    </row>
    <row r="33" spans="1:18" s="25" customFormat="1" ht="15" customHeight="1" outlineLevel="1" x14ac:dyDescent="0.25">
      <c r="A33" s="53"/>
      <c r="B33" s="118" t="s">
        <v>18</v>
      </c>
      <c r="C33" s="119"/>
      <c r="D33" s="119"/>
      <c r="E33" s="118" t="s">
        <v>19</v>
      </c>
      <c r="F33" s="119"/>
      <c r="G33" s="115"/>
      <c r="H33" s="115"/>
      <c r="I33" s="118" t="s">
        <v>53</v>
      </c>
      <c r="J33" s="120" t="s">
        <v>61</v>
      </c>
      <c r="K33" s="66"/>
      <c r="L33" s="68" t="s">
        <v>61</v>
      </c>
      <c r="M33" s="69">
        <v>4</v>
      </c>
      <c r="N33" s="69">
        <v>3</v>
      </c>
      <c r="O33" s="69">
        <v>2</v>
      </c>
      <c r="P33" s="121">
        <v>1</v>
      </c>
    </row>
    <row r="34" spans="1:18" s="25" customFormat="1" ht="5.25" customHeight="1" outlineLevel="1" x14ac:dyDescent="0.2">
      <c r="A34" s="53"/>
      <c r="B34" s="55"/>
      <c r="C34" s="56"/>
      <c r="D34" s="56"/>
      <c r="E34" s="56"/>
      <c r="F34" s="56"/>
      <c r="G34" s="32"/>
      <c r="H34" s="32"/>
      <c r="I34" s="32"/>
      <c r="J34" s="57"/>
      <c r="K34" s="67"/>
      <c r="L34"/>
    </row>
    <row r="35" spans="1:18" s="94" customFormat="1" ht="15" customHeight="1" outlineLevel="1" x14ac:dyDescent="0.25">
      <c r="A35" s="90"/>
      <c r="B35" s="243" t="s">
        <v>28</v>
      </c>
      <c r="C35" s="243"/>
      <c r="D35" s="243"/>
      <c r="E35" s="251" t="s">
        <v>52</v>
      </c>
      <c r="F35" s="248"/>
      <c r="G35" s="248"/>
      <c r="H35" s="248"/>
      <c r="I35" s="91" t="s">
        <v>23</v>
      </c>
      <c r="J35" s="92">
        <f>HLOOKUP(I35,Priority_Weight,2,FALSE)</f>
        <v>4</v>
      </c>
      <c r="K35" s="93"/>
      <c r="L35" s="81"/>
      <c r="M35" s="81"/>
      <c r="N35" s="81"/>
      <c r="O35" s="81"/>
      <c r="P35" s="81"/>
      <c r="Q35" s="81"/>
    </row>
    <row r="36" spans="1:18" s="94" customFormat="1" ht="15" customHeight="1" outlineLevel="1" x14ac:dyDescent="0.25">
      <c r="A36" s="90"/>
      <c r="B36" s="95"/>
      <c r="E36" s="251" t="s">
        <v>72</v>
      </c>
      <c r="F36" s="248"/>
      <c r="G36" s="248"/>
      <c r="H36" s="248"/>
      <c r="I36" s="96" t="s">
        <v>20</v>
      </c>
      <c r="J36" s="97">
        <f>HLOOKUP(I36,Priority_Weight,2,FALSE)</f>
        <v>1</v>
      </c>
      <c r="K36" s="93"/>
      <c r="L36" s="81"/>
      <c r="M36" s="81"/>
      <c r="N36" s="81"/>
      <c r="O36" s="81"/>
      <c r="P36" s="81"/>
      <c r="Q36" s="81"/>
    </row>
    <row r="37" spans="1:18" s="94" customFormat="1" ht="15" customHeight="1" outlineLevel="1" x14ac:dyDescent="0.25">
      <c r="A37" s="90"/>
      <c r="B37" s="252" t="s">
        <v>69</v>
      </c>
      <c r="C37" s="252"/>
      <c r="D37" s="218">
        <v>0.25</v>
      </c>
      <c r="E37" s="98"/>
      <c r="F37" s="98"/>
      <c r="G37" s="99"/>
      <c r="H37" s="99"/>
      <c r="I37" s="100"/>
      <c r="J37" s="101"/>
      <c r="K37" s="102"/>
      <c r="L37" s="81"/>
      <c r="M37" s="81"/>
      <c r="N37" s="81"/>
      <c r="O37" s="81"/>
      <c r="P37" s="81"/>
      <c r="Q37" s="81"/>
    </row>
    <row r="38" spans="1:18" s="94" customFormat="1" ht="15" customHeight="1" outlineLevel="1" x14ac:dyDescent="0.25">
      <c r="A38" s="90"/>
      <c r="B38" s="243" t="s">
        <v>14</v>
      </c>
      <c r="C38" s="243"/>
      <c r="D38" s="243"/>
      <c r="E38" s="244" t="s">
        <v>73</v>
      </c>
      <c r="F38" s="245"/>
      <c r="G38" s="245"/>
      <c r="H38" s="245"/>
      <c r="I38" s="103" t="s">
        <v>23</v>
      </c>
      <c r="J38" s="93">
        <f>HLOOKUP(I38,Priority_Weight,2,FALSE)</f>
        <v>4</v>
      </c>
      <c r="K38" s="93"/>
      <c r="L38" s="81"/>
      <c r="M38" s="81"/>
      <c r="N38" s="81"/>
      <c r="O38" s="81"/>
      <c r="P38" s="81"/>
      <c r="Q38" s="81"/>
    </row>
    <row r="39" spans="1:18" s="94" customFormat="1" ht="15" customHeight="1" outlineLevel="1" x14ac:dyDescent="0.25">
      <c r="A39" s="90"/>
      <c r="E39" s="251" t="s">
        <v>56</v>
      </c>
      <c r="F39" s="248"/>
      <c r="G39" s="248"/>
      <c r="H39" s="248"/>
      <c r="I39" s="96" t="s">
        <v>22</v>
      </c>
      <c r="J39" s="104">
        <f>HLOOKUP(I39,Priority_Weight,2,FALSE)</f>
        <v>2</v>
      </c>
      <c r="K39" s="93"/>
      <c r="L39" s="81"/>
      <c r="M39" s="81"/>
      <c r="N39" s="81"/>
      <c r="O39" s="81"/>
      <c r="P39" s="81"/>
      <c r="Q39" s="81"/>
    </row>
    <row r="40" spans="1:18" s="94" customFormat="1" ht="15" customHeight="1" outlineLevel="1" x14ac:dyDescent="0.25">
      <c r="A40" s="90"/>
      <c r="B40" s="105"/>
      <c r="C40" s="105"/>
      <c r="D40" s="106"/>
      <c r="E40" s="257" t="s">
        <v>86</v>
      </c>
      <c r="F40" s="258"/>
      <c r="G40" s="258"/>
      <c r="H40" s="258"/>
      <c r="I40" s="96" t="s">
        <v>21</v>
      </c>
      <c r="J40" s="104">
        <f>HLOOKUP(I40,Priority_Weight,2,FALSE)</f>
        <v>3</v>
      </c>
      <c r="K40" s="93"/>
      <c r="L40" s="81"/>
      <c r="M40" s="81"/>
      <c r="N40" s="81"/>
      <c r="O40" s="81"/>
      <c r="P40" s="81"/>
      <c r="Q40" s="81"/>
      <c r="R40" s="107"/>
    </row>
    <row r="41" spans="1:18" s="94" customFormat="1" ht="15" customHeight="1" outlineLevel="1" x14ac:dyDescent="0.25">
      <c r="A41" s="90"/>
      <c r="B41" s="252" t="s">
        <v>69</v>
      </c>
      <c r="C41" s="252"/>
      <c r="D41" s="218">
        <v>0.25</v>
      </c>
      <c r="E41" s="98"/>
      <c r="F41" s="98"/>
      <c r="G41" s="99"/>
      <c r="H41" s="99"/>
      <c r="I41" s="108"/>
      <c r="J41" s="109"/>
      <c r="K41" s="93"/>
      <c r="L41" s="81"/>
      <c r="M41" s="81"/>
      <c r="N41" s="81"/>
      <c r="O41" s="81"/>
      <c r="P41" s="81"/>
      <c r="Q41" s="81"/>
    </row>
    <row r="42" spans="1:18" s="94" customFormat="1" ht="15" customHeight="1" outlineLevel="1" x14ac:dyDescent="0.25">
      <c r="A42" s="90"/>
      <c r="B42" s="243" t="s">
        <v>27</v>
      </c>
      <c r="C42" s="243"/>
      <c r="D42" s="243"/>
      <c r="E42" s="244" t="s">
        <v>63</v>
      </c>
      <c r="F42" s="245"/>
      <c r="G42" s="245"/>
      <c r="H42" s="245"/>
      <c r="I42" s="103" t="s">
        <v>23</v>
      </c>
      <c r="J42" s="110">
        <f t="shared" ref="J42:J47" si="0">HLOOKUP(I42,Priority_Weight,2,FALSE)</f>
        <v>4</v>
      </c>
      <c r="K42" s="93"/>
      <c r="L42" s="81"/>
      <c r="M42" s="81"/>
      <c r="N42" s="81"/>
      <c r="O42" s="81"/>
      <c r="P42" s="81"/>
      <c r="Q42" s="81"/>
    </row>
    <row r="43" spans="1:18" s="94" customFormat="1" ht="15" customHeight="1" outlineLevel="1" x14ac:dyDescent="0.25">
      <c r="A43" s="90"/>
      <c r="B43" s="95"/>
      <c r="E43" s="251" t="s">
        <v>1</v>
      </c>
      <c r="F43" s="248"/>
      <c r="G43" s="248"/>
      <c r="H43" s="248"/>
      <c r="I43" s="96" t="s">
        <v>23</v>
      </c>
      <c r="J43" s="97">
        <f t="shared" si="0"/>
        <v>4</v>
      </c>
      <c r="K43" s="93"/>
      <c r="L43" s="81"/>
      <c r="M43" s="81"/>
      <c r="N43" s="81"/>
      <c r="O43" s="81"/>
      <c r="P43" s="81"/>
      <c r="Q43" s="81"/>
    </row>
    <row r="44" spans="1:18" s="94" customFormat="1" ht="15" customHeight="1" outlineLevel="1" x14ac:dyDescent="0.25">
      <c r="A44" s="90"/>
      <c r="D44" s="111"/>
      <c r="E44" s="251" t="s">
        <v>87</v>
      </c>
      <c r="F44" s="248"/>
      <c r="G44" s="248"/>
      <c r="H44" s="248"/>
      <c r="I44" s="96" t="s">
        <v>23</v>
      </c>
      <c r="J44" s="97">
        <f t="shared" si="0"/>
        <v>4</v>
      </c>
      <c r="K44" s="93"/>
      <c r="L44" s="81"/>
      <c r="M44" s="81"/>
      <c r="N44" s="81"/>
      <c r="O44" s="81"/>
      <c r="P44" s="81"/>
      <c r="Q44" s="81"/>
    </row>
    <row r="45" spans="1:18" s="94" customFormat="1" ht="15" customHeight="1" outlineLevel="1" x14ac:dyDescent="0.25">
      <c r="A45" s="90"/>
      <c r="D45" s="111"/>
      <c r="E45" s="244" t="s">
        <v>2</v>
      </c>
      <c r="F45" s="245"/>
      <c r="G45" s="245"/>
      <c r="H45" s="245"/>
      <c r="I45" s="103" t="s">
        <v>23</v>
      </c>
      <c r="J45" s="93">
        <f t="shared" si="0"/>
        <v>4</v>
      </c>
      <c r="K45" s="93"/>
      <c r="L45" s="81"/>
      <c r="M45" s="81"/>
      <c r="N45" s="81"/>
      <c r="O45" s="81"/>
      <c r="P45" s="81"/>
      <c r="Q45" s="81"/>
    </row>
    <row r="46" spans="1:18" s="94" customFormat="1" ht="15" customHeight="1" outlineLevel="1" x14ac:dyDescent="0.25">
      <c r="A46" s="90"/>
      <c r="E46" s="247" t="s">
        <v>89</v>
      </c>
      <c r="F46" s="248"/>
      <c r="G46" s="248"/>
      <c r="H46" s="248"/>
      <c r="I46" s="96" t="s">
        <v>21</v>
      </c>
      <c r="J46" s="104">
        <f t="shared" si="0"/>
        <v>3</v>
      </c>
      <c r="K46" s="93"/>
      <c r="L46" s="81"/>
      <c r="M46" s="81"/>
      <c r="N46" s="81"/>
      <c r="O46" s="81"/>
      <c r="P46" s="81"/>
      <c r="Q46" s="81"/>
    </row>
    <row r="47" spans="1:18" s="94" customFormat="1" ht="15" customHeight="1" outlineLevel="1" x14ac:dyDescent="0.25">
      <c r="A47" s="90"/>
      <c r="D47" s="112"/>
      <c r="E47" s="251" t="s">
        <v>88</v>
      </c>
      <c r="F47" s="248"/>
      <c r="G47" s="248"/>
      <c r="H47" s="248"/>
      <c r="I47" s="96" t="s">
        <v>21</v>
      </c>
      <c r="J47" s="97">
        <f t="shared" si="0"/>
        <v>3</v>
      </c>
      <c r="K47" s="93"/>
      <c r="L47" s="81"/>
    </row>
    <row r="48" spans="1:18" s="94" customFormat="1" ht="15" customHeight="1" outlineLevel="1" x14ac:dyDescent="0.25">
      <c r="A48" s="90"/>
      <c r="B48" s="252" t="s">
        <v>69</v>
      </c>
      <c r="C48" s="252"/>
      <c r="D48" s="218">
        <v>0.5</v>
      </c>
      <c r="E48" s="99"/>
      <c r="F48" s="99"/>
      <c r="G48" s="99"/>
      <c r="H48" s="99"/>
      <c r="I48" s="99"/>
      <c r="J48" s="99"/>
      <c r="K48" s="113"/>
      <c r="L48" s="113"/>
    </row>
    <row r="49" spans="1:20" s="94" customFormat="1" ht="15.75" customHeight="1" outlineLevel="1" x14ac:dyDescent="0.25">
      <c r="A49" s="90"/>
      <c r="B49" s="114"/>
      <c r="C49" s="117" t="s">
        <v>70</v>
      </c>
      <c r="D49" s="58">
        <f>SUM($D$48,$D$41,$D$37)</f>
        <v>1</v>
      </c>
      <c r="E49" s="115"/>
      <c r="F49" s="115"/>
      <c r="G49" s="115"/>
      <c r="H49" s="115"/>
      <c r="I49" s="115"/>
      <c r="J49" s="115"/>
      <c r="K49" s="113"/>
      <c r="L49" s="113"/>
      <c r="N49" s="116"/>
    </row>
    <row r="50" spans="1:20" ht="10.5" customHeight="1" x14ac:dyDescent="0.2">
      <c r="P50" s="3"/>
      <c r="Q50" s="3"/>
      <c r="R50" s="3"/>
      <c r="S50" s="3"/>
    </row>
    <row r="51" spans="1:20" x14ac:dyDescent="0.2">
      <c r="A51" s="31"/>
      <c r="B51" s="27"/>
      <c r="C51" s="8"/>
      <c r="E51" s="8"/>
    </row>
    <row r="52" spans="1:20" x14ac:dyDescent="0.2">
      <c r="A52"/>
      <c r="F52" s="264" t="s">
        <v>81</v>
      </c>
      <c r="G52" s="264"/>
      <c r="H52" s="62"/>
      <c r="I52" s="62"/>
    </row>
    <row r="53" spans="1:20" s="7" customFormat="1" ht="16.5" thickBot="1" x14ac:dyDescent="0.3">
      <c r="A53" s="16"/>
      <c r="B53" s="5" t="s">
        <v>67</v>
      </c>
      <c r="C53" s="5"/>
      <c r="D53" s="122" t="s">
        <v>75</v>
      </c>
      <c r="E53" s="123">
        <v>10</v>
      </c>
      <c r="F53" s="124" t="s">
        <v>85</v>
      </c>
      <c r="G53" s="239" t="s">
        <v>139</v>
      </c>
      <c r="H53" s="125" t="s">
        <v>26</v>
      </c>
      <c r="I53" s="262" t="s">
        <v>13</v>
      </c>
      <c r="J53" s="263"/>
      <c r="K53" s="263"/>
      <c r="L53" s="263"/>
      <c r="M53" s="263"/>
      <c r="N53" s="4"/>
      <c r="P53" s="4"/>
      <c r="Q53" s="4"/>
      <c r="R53" s="4"/>
      <c r="S53" s="6"/>
      <c r="T53" s="6"/>
    </row>
    <row r="54" spans="1:20" ht="17.25" customHeight="1" x14ac:dyDescent="0.25">
      <c r="A54" s="40" t="s">
        <v>58</v>
      </c>
      <c r="B54" s="126"/>
      <c r="C54" s="127"/>
      <c r="D54" s="81"/>
      <c r="E54" s="127"/>
      <c r="F54" s="128"/>
      <c r="G54" s="128"/>
      <c r="H54" s="129"/>
      <c r="I54" s="129"/>
      <c r="J54" s="130"/>
      <c r="K54" s="130"/>
      <c r="L54" s="130"/>
      <c r="M54" s="131"/>
      <c r="O54" s="63"/>
      <c r="T54" s="52"/>
    </row>
    <row r="55" spans="1:20" ht="17.25" customHeight="1" x14ac:dyDescent="0.25">
      <c r="A55" s="59">
        <f>D37</f>
        <v>0.25</v>
      </c>
      <c r="B55" s="132" t="s">
        <v>28</v>
      </c>
      <c r="C55" s="133"/>
      <c r="D55" s="133"/>
      <c r="E55" s="133"/>
      <c r="F55" s="134"/>
      <c r="G55" s="134"/>
      <c r="H55" s="81"/>
      <c r="I55" s="134"/>
      <c r="J55" s="134"/>
      <c r="K55" s="133"/>
      <c r="L55" s="133"/>
      <c r="M55" s="134"/>
      <c r="T55" s="52"/>
    </row>
    <row r="56" spans="1:20" ht="17.25" customHeight="1" x14ac:dyDescent="0.25">
      <c r="A56" s="13">
        <f>VLOOKUP(B56,Criteria_Weights,6,FALSE)</f>
        <v>4</v>
      </c>
      <c r="B56" s="135" t="str">
        <f>E35</f>
        <v>Project Development Experience</v>
      </c>
      <c r="C56" s="135"/>
      <c r="D56" s="135"/>
      <c r="E56" s="136"/>
      <c r="F56" s="137"/>
      <c r="G56" s="240"/>
      <c r="H56" s="138"/>
      <c r="I56" s="139"/>
      <c r="J56" s="139"/>
      <c r="K56" s="140"/>
      <c r="L56" s="140"/>
      <c r="M56" s="139"/>
      <c r="T56" s="52"/>
    </row>
    <row r="57" spans="1:20" ht="17.25" customHeight="1" x14ac:dyDescent="0.25">
      <c r="A57" s="13">
        <f>VLOOKUP(B57,Criteria_Weights,6,FALSE)</f>
        <v>1</v>
      </c>
      <c r="B57" s="135" t="str">
        <f>E36</f>
        <v>Ownership / O&amp;M Experience</v>
      </c>
      <c r="C57" s="141"/>
      <c r="D57" s="141"/>
      <c r="E57" s="142"/>
      <c r="F57" s="137"/>
      <c r="G57" s="240"/>
      <c r="H57" s="138"/>
      <c r="I57" s="139"/>
      <c r="J57" s="139"/>
      <c r="K57" s="140"/>
      <c r="L57" s="140"/>
      <c r="M57" s="139"/>
    </row>
    <row r="58" spans="1:20" ht="17.25" customHeight="1" x14ac:dyDescent="0.25">
      <c r="A58" s="51"/>
      <c r="B58" s="143"/>
      <c r="C58" s="133"/>
      <c r="D58" s="133"/>
      <c r="E58" s="144" t="s">
        <v>15</v>
      </c>
      <c r="F58" s="145">
        <f>SUM(F56:F57)</f>
        <v>0</v>
      </c>
      <c r="G58" s="145">
        <f>SUM(G56:G57)</f>
        <v>0</v>
      </c>
      <c r="H58" s="146">
        <f>SUM(H56:H57)</f>
        <v>0</v>
      </c>
      <c r="I58" s="134"/>
      <c r="J58" s="134"/>
      <c r="K58" s="134"/>
      <c r="L58" s="134"/>
      <c r="M58" s="134"/>
    </row>
    <row r="59" spans="1:20" ht="17.25" customHeight="1" x14ac:dyDescent="0.25">
      <c r="A59" s="51"/>
      <c r="B59" s="143"/>
      <c r="C59" s="133"/>
      <c r="D59" s="133"/>
      <c r="E59" s="144" t="s">
        <v>66</v>
      </c>
      <c r="F59" s="147">
        <f>SUMPRODUCT(A56:A57,F56:F57)</f>
        <v>0</v>
      </c>
      <c r="G59" s="147">
        <f>SUMPRODUCT(A56:A57,G56:G57)</f>
        <v>0</v>
      </c>
      <c r="H59" s="148">
        <f>SUMPRODUCT(A56:A57,H56:H57)</f>
        <v>0</v>
      </c>
      <c r="I59" s="134"/>
      <c r="J59" s="134"/>
      <c r="K59" s="134"/>
      <c r="L59" s="134"/>
      <c r="M59" s="134"/>
    </row>
    <row r="60" spans="1:20" ht="17.25" customHeight="1" x14ac:dyDescent="0.25">
      <c r="A60" s="51"/>
      <c r="B60" s="143"/>
      <c r="C60" s="133"/>
      <c r="D60" s="133"/>
      <c r="E60" s="144" t="s">
        <v>65</v>
      </c>
      <c r="F60" s="149">
        <f>F59/(($E$53*$A$56)+($E$53*$A$57))*100</f>
        <v>0</v>
      </c>
      <c r="G60" s="149">
        <f>G59/(($E$53*$A$56)+($E$53*$A$57))*100</f>
        <v>0</v>
      </c>
      <c r="H60" s="150">
        <f>H59/(($E$53*$A$56)+($E$53*$A$57))*100</f>
        <v>0</v>
      </c>
      <c r="I60" s="134"/>
      <c r="J60" s="134"/>
      <c r="K60" s="134"/>
      <c r="L60" s="134"/>
      <c r="M60" s="134"/>
    </row>
    <row r="61" spans="1:20" ht="17.25" customHeight="1" x14ac:dyDescent="0.25">
      <c r="A61" s="13"/>
      <c r="B61" s="143"/>
      <c r="C61" s="133"/>
      <c r="D61" s="133"/>
      <c r="E61" s="151" t="s">
        <v>16</v>
      </c>
      <c r="F61" s="152">
        <f>F60*$D$37</f>
        <v>0</v>
      </c>
      <c r="G61" s="152">
        <f>G60*$D$37</f>
        <v>0</v>
      </c>
      <c r="H61" s="152">
        <f>H60*$D$37</f>
        <v>0</v>
      </c>
      <c r="I61" s="134"/>
      <c r="J61" s="134"/>
      <c r="K61" s="134"/>
      <c r="L61" s="134"/>
      <c r="M61" s="134"/>
    </row>
    <row r="62" spans="1:20" ht="17.25" customHeight="1" x14ac:dyDescent="0.25">
      <c r="A62" s="13"/>
      <c r="B62" s="143"/>
      <c r="C62" s="133"/>
      <c r="D62" s="133"/>
      <c r="E62" s="153"/>
      <c r="F62" s="134"/>
      <c r="G62" s="134"/>
      <c r="H62" s="134"/>
      <c r="I62" s="134"/>
      <c r="J62" s="134"/>
      <c r="K62" s="134"/>
      <c r="L62" s="134"/>
      <c r="M62" s="134"/>
    </row>
    <row r="63" spans="1:20" ht="17.25" customHeight="1" x14ac:dyDescent="0.25">
      <c r="A63" s="59">
        <f>D41</f>
        <v>0.25</v>
      </c>
      <c r="B63" s="154" t="s">
        <v>14</v>
      </c>
      <c r="C63" s="133"/>
      <c r="D63" s="133"/>
      <c r="E63" s="134"/>
      <c r="F63" s="134"/>
      <c r="G63" s="134"/>
      <c r="H63" s="81"/>
      <c r="I63" s="134"/>
      <c r="J63" s="134"/>
      <c r="K63" s="134"/>
      <c r="L63" s="134"/>
      <c r="M63" s="134"/>
    </row>
    <row r="64" spans="1:20" ht="17.25" customHeight="1" x14ac:dyDescent="0.25">
      <c r="A64" s="13">
        <f>VLOOKUP(B64,Criteria_Weights,6,FALSE)</f>
        <v>4</v>
      </c>
      <c r="B64" s="135" t="str">
        <f>E38</f>
        <v>Technical Feasibility</v>
      </c>
      <c r="C64" s="135"/>
      <c r="D64" s="135"/>
      <c r="E64" s="136"/>
      <c r="F64" s="137"/>
      <c r="G64" s="240"/>
      <c r="H64" s="138"/>
      <c r="I64" s="139"/>
      <c r="J64" s="139"/>
      <c r="K64" s="140"/>
      <c r="L64" s="140"/>
      <c r="M64" s="139"/>
      <c r="Q64" s="60"/>
    </row>
    <row r="65" spans="1:17" ht="17.25" customHeight="1" x14ac:dyDescent="0.25">
      <c r="A65" s="13">
        <f>VLOOKUP(B65,Criteria_Weights,6,FALSE)</f>
        <v>2</v>
      </c>
      <c r="B65" s="259" t="str">
        <f>E39</f>
        <v>Resource Quality</v>
      </c>
      <c r="C65" s="259"/>
      <c r="D65" s="259"/>
      <c r="E65" s="260"/>
      <c r="F65" s="137"/>
      <c r="G65" s="137"/>
      <c r="H65" s="155"/>
      <c r="I65" s="139"/>
      <c r="J65" s="139"/>
      <c r="K65" s="140"/>
      <c r="L65" s="140"/>
      <c r="M65" s="139"/>
      <c r="Q65" s="60"/>
    </row>
    <row r="66" spans="1:17" ht="17.25" customHeight="1" x14ac:dyDescent="0.25">
      <c r="A66" s="13">
        <f>VLOOKUP(B66,Criteria_Weights,6,FALSE)</f>
        <v>3</v>
      </c>
      <c r="B66" s="259" t="str">
        <f>E40</f>
        <v>Manufacturing Supply Chain</v>
      </c>
      <c r="C66" s="259"/>
      <c r="D66" s="259"/>
      <c r="E66" s="260"/>
      <c r="F66" s="137"/>
      <c r="G66" s="240"/>
      <c r="H66" s="156"/>
      <c r="I66" s="139"/>
      <c r="J66" s="139"/>
      <c r="K66" s="140"/>
      <c r="L66" s="140"/>
      <c r="M66" s="139"/>
      <c r="Q66" s="60"/>
    </row>
    <row r="67" spans="1:17" ht="17.25" customHeight="1" x14ac:dyDescent="0.25">
      <c r="A67" s="74"/>
      <c r="B67" s="134"/>
      <c r="C67" s="133"/>
      <c r="D67" s="133"/>
      <c r="E67" s="144" t="s">
        <v>15</v>
      </c>
      <c r="F67" s="157">
        <f>SUM(F64:F66)</f>
        <v>0</v>
      </c>
      <c r="G67" s="157">
        <f>SUM(G64:G66)</f>
        <v>0</v>
      </c>
      <c r="H67" s="158">
        <f>SUM(H64:H66)</f>
        <v>0</v>
      </c>
      <c r="I67" s="134"/>
      <c r="J67" s="116"/>
      <c r="K67" s="116"/>
      <c r="L67" s="116"/>
      <c r="M67" s="116"/>
      <c r="Q67" s="60"/>
    </row>
    <row r="68" spans="1:17" ht="17.25" customHeight="1" x14ac:dyDescent="0.25">
      <c r="A68" s="51"/>
      <c r="B68" s="134"/>
      <c r="C68" s="133"/>
      <c r="D68" s="133"/>
      <c r="E68" s="144" t="s">
        <v>66</v>
      </c>
      <c r="F68" s="159">
        <f>SUMPRODUCT($A$64:$A$66,F64:F66)</f>
        <v>0</v>
      </c>
      <c r="G68" s="159">
        <f>SUMPRODUCT($A$64:$A$66,G64:G66)</f>
        <v>0</v>
      </c>
      <c r="H68" s="148">
        <f>SUMPRODUCT($A$64:$A$66,H64:H66)</f>
        <v>0</v>
      </c>
      <c r="I68" s="134"/>
      <c r="J68" s="116"/>
      <c r="K68" s="116"/>
      <c r="L68" s="116"/>
      <c r="M68" s="116"/>
      <c r="Q68" s="60"/>
    </row>
    <row r="69" spans="1:17" ht="17.25" customHeight="1" x14ac:dyDescent="0.25">
      <c r="A69" s="51"/>
      <c r="B69" s="134"/>
      <c r="C69" s="133"/>
      <c r="D69" s="133"/>
      <c r="E69" s="144" t="s">
        <v>65</v>
      </c>
      <c r="F69" s="149">
        <f>F68/(($E$53*$A$64)+($E$53*$A$65)+($E$53*$A$66))*100</f>
        <v>0</v>
      </c>
      <c r="G69" s="149">
        <f>G68/(($E$53*$A$64)+($E$53*$A$65)+($E$53*$A$66))*100</f>
        <v>0</v>
      </c>
      <c r="H69" s="150">
        <f>H68/(($E$53*$A$64)+($E$53*$A$65)+($E$53*$A$66))*100</f>
        <v>0</v>
      </c>
      <c r="I69" s="134"/>
      <c r="J69" s="116"/>
      <c r="K69" s="116"/>
      <c r="L69" s="116"/>
      <c r="M69" s="116"/>
      <c r="Q69" s="60"/>
    </row>
    <row r="70" spans="1:17" ht="17.25" customHeight="1" x14ac:dyDescent="0.25">
      <c r="A70" s="13"/>
      <c r="B70" s="134"/>
      <c r="C70" s="133"/>
      <c r="D70" s="133"/>
      <c r="E70" s="151" t="s">
        <v>16</v>
      </c>
      <c r="F70" s="152">
        <f>F69*$D$41</f>
        <v>0</v>
      </c>
      <c r="G70" s="152">
        <f>G69*$D$41</f>
        <v>0</v>
      </c>
      <c r="H70" s="160">
        <f>H69*$D$41</f>
        <v>0</v>
      </c>
      <c r="I70" s="134"/>
      <c r="J70" s="134"/>
      <c r="K70" s="134"/>
      <c r="L70" s="134"/>
      <c r="M70" s="134"/>
    </row>
    <row r="71" spans="1:17" ht="17.25" customHeight="1" x14ac:dyDescent="0.25">
      <c r="A71" s="13"/>
      <c r="B71" s="134"/>
      <c r="C71" s="133"/>
      <c r="D71" s="133"/>
      <c r="E71" s="153"/>
      <c r="F71" s="134"/>
      <c r="G71" s="134"/>
      <c r="H71" s="134"/>
      <c r="I71" s="134"/>
      <c r="J71" s="134"/>
      <c r="K71" s="134"/>
      <c r="L71" s="134"/>
      <c r="M71" s="134"/>
    </row>
    <row r="72" spans="1:17" ht="17.25" customHeight="1" x14ac:dyDescent="0.25">
      <c r="A72" s="59">
        <f>D48</f>
        <v>0.5</v>
      </c>
      <c r="B72" s="154" t="s">
        <v>27</v>
      </c>
      <c r="C72" s="133"/>
      <c r="D72" s="133"/>
      <c r="E72" s="161"/>
      <c r="F72" s="81"/>
      <c r="G72" s="81"/>
      <c r="H72" s="81"/>
      <c r="I72" s="134"/>
      <c r="J72" s="134"/>
      <c r="K72" s="134"/>
      <c r="L72" s="134"/>
      <c r="M72" s="134"/>
    </row>
    <row r="73" spans="1:17" ht="17.25" customHeight="1" x14ac:dyDescent="0.25">
      <c r="A73" s="13">
        <f t="shared" ref="A73:A78" si="1">VLOOKUP(B73,Criteria_Weights,6,FALSE)</f>
        <v>4</v>
      </c>
      <c r="B73" s="259" t="str">
        <f t="shared" ref="B73:B78" si="2">E42</f>
        <v>Site Control</v>
      </c>
      <c r="C73" s="259"/>
      <c r="D73" s="259"/>
      <c r="E73" s="260"/>
      <c r="F73" s="162"/>
      <c r="G73" s="162"/>
      <c r="H73" s="138"/>
      <c r="I73" s="139"/>
      <c r="J73" s="139"/>
      <c r="K73" s="140"/>
      <c r="L73" s="140"/>
      <c r="M73" s="139"/>
    </row>
    <row r="74" spans="1:17" ht="17.25" customHeight="1" x14ac:dyDescent="0.25">
      <c r="A74" s="13">
        <f t="shared" si="1"/>
        <v>4</v>
      </c>
      <c r="B74" s="259" t="str">
        <f t="shared" si="2"/>
        <v>Permitting Status</v>
      </c>
      <c r="C74" s="259"/>
      <c r="D74" s="259"/>
      <c r="E74" s="260"/>
      <c r="F74" s="162"/>
      <c r="G74" s="162"/>
      <c r="H74" s="155"/>
      <c r="I74" s="139"/>
      <c r="J74" s="139"/>
      <c r="K74" s="140"/>
      <c r="L74" s="140"/>
      <c r="M74" s="139"/>
    </row>
    <row r="75" spans="1:17" ht="17.25" customHeight="1" x14ac:dyDescent="0.25">
      <c r="A75" s="13">
        <f t="shared" si="1"/>
        <v>4</v>
      </c>
      <c r="B75" s="135" t="str">
        <f t="shared" si="2"/>
        <v>Project Financing Status</v>
      </c>
      <c r="C75" s="135"/>
      <c r="D75" s="135"/>
      <c r="E75" s="136"/>
      <c r="F75" s="163"/>
      <c r="G75" s="163"/>
      <c r="H75" s="138"/>
      <c r="I75" s="139"/>
      <c r="J75" s="139"/>
      <c r="K75" s="140"/>
      <c r="L75" s="140"/>
      <c r="M75" s="139"/>
    </row>
    <row r="76" spans="1:17" ht="17.25" customHeight="1" x14ac:dyDescent="0.25">
      <c r="A76" s="13">
        <f t="shared" si="1"/>
        <v>4</v>
      </c>
      <c r="B76" s="259" t="str">
        <f t="shared" si="2"/>
        <v>Interconnection Progress</v>
      </c>
      <c r="C76" s="259"/>
      <c r="D76" s="259"/>
      <c r="E76" s="260"/>
      <c r="F76" s="137"/>
      <c r="G76" s="137"/>
      <c r="H76" s="155"/>
      <c r="I76" s="139"/>
      <c r="J76" s="139"/>
      <c r="K76" s="140"/>
      <c r="L76" s="140"/>
      <c r="M76" s="139"/>
    </row>
    <row r="77" spans="1:17" ht="17.25" customHeight="1" x14ac:dyDescent="0.25">
      <c r="A77" s="13">
        <f t="shared" si="1"/>
        <v>3</v>
      </c>
      <c r="B77" s="259" t="str">
        <f t="shared" si="2"/>
        <v>Transmission Requirements</v>
      </c>
      <c r="C77" s="259"/>
      <c r="D77" s="259"/>
      <c r="E77" s="260"/>
      <c r="F77" s="162"/>
      <c r="G77" s="162"/>
      <c r="H77" s="155"/>
      <c r="I77" s="139"/>
      <c r="J77" s="139"/>
      <c r="K77" s="140"/>
      <c r="L77" s="140"/>
      <c r="M77" s="139"/>
    </row>
    <row r="78" spans="1:17" ht="17.25" customHeight="1" x14ac:dyDescent="0.25">
      <c r="A78" s="13">
        <f t="shared" si="1"/>
        <v>3</v>
      </c>
      <c r="B78" s="259" t="str">
        <f t="shared" si="2"/>
        <v>Reasonableness of COD</v>
      </c>
      <c r="C78" s="259"/>
      <c r="D78" s="259"/>
      <c r="E78" s="260"/>
      <c r="F78" s="162"/>
      <c r="G78" s="162"/>
      <c r="H78" s="156"/>
      <c r="I78" s="139"/>
      <c r="J78" s="139"/>
      <c r="K78" s="140"/>
      <c r="L78" s="140"/>
      <c r="M78" s="139"/>
    </row>
    <row r="79" spans="1:17" ht="17.25" customHeight="1" x14ac:dyDescent="0.25">
      <c r="A79" s="51"/>
      <c r="B79" s="134"/>
      <c r="C79" s="133"/>
      <c r="D79" s="133"/>
      <c r="E79" s="144" t="s">
        <v>15</v>
      </c>
      <c r="F79" s="157">
        <f>SUM(F73:F78)</f>
        <v>0</v>
      </c>
      <c r="G79" s="157">
        <f>SUM(G73:G78)</f>
        <v>0</v>
      </c>
      <c r="H79" s="158">
        <f>SUM(H73:H78)</f>
        <v>0</v>
      </c>
      <c r="I79" s="134"/>
      <c r="J79" s="134"/>
      <c r="K79" s="134"/>
      <c r="L79" s="134"/>
      <c r="M79" s="134"/>
    </row>
    <row r="80" spans="1:17" ht="17.25" customHeight="1" x14ac:dyDescent="0.25">
      <c r="A80" s="51"/>
      <c r="B80" s="134"/>
      <c r="C80" s="133"/>
      <c r="D80" s="133"/>
      <c r="E80" s="144" t="s">
        <v>66</v>
      </c>
      <c r="F80" s="164">
        <f>SUMPRODUCT($A$73:$A$78,F73:F78)</f>
        <v>0</v>
      </c>
      <c r="G80" s="164">
        <f>SUMPRODUCT($A$73:$A$78,G73:G78)</f>
        <v>0</v>
      </c>
      <c r="H80" s="148">
        <f>SUMPRODUCT($A$73:$A$78,H73:H78)</f>
        <v>0</v>
      </c>
      <c r="I80" s="134"/>
      <c r="J80" s="134"/>
      <c r="K80" s="134"/>
      <c r="L80" s="134"/>
      <c r="M80" s="134"/>
    </row>
    <row r="81" spans="1:15" ht="17.25" customHeight="1" x14ac:dyDescent="0.25">
      <c r="A81" s="51"/>
      <c r="B81" s="134"/>
      <c r="C81" s="133"/>
      <c r="D81" s="133"/>
      <c r="E81" s="144" t="s">
        <v>65</v>
      </c>
      <c r="F81" s="149">
        <f>F80/(($E$53*$A$73)+($E$53*$A$74)+($E$53*$A$75)+($E$53*$A$76)+($E$53*$A$77)+($E$53*$A$78))*100</f>
        <v>0</v>
      </c>
      <c r="G81" s="149">
        <f>G80/(($E$53*$A$73)+($E$53*$A$74)+($E$53*$A$75)+($E$53*$A$76)+($E$53*$A$77)+($E$53*$A$78))*100</f>
        <v>0</v>
      </c>
      <c r="H81" s="150">
        <f>H80/(($E$53*$A$73)+($E$53*$A$74)+($E$53*$A$75)+($E$53*$A$76)+($E$53*$A$77)+($E$53*$A$78))*100</f>
        <v>0</v>
      </c>
      <c r="I81" s="134"/>
      <c r="J81" s="134"/>
      <c r="K81" s="134"/>
      <c r="L81" s="134"/>
      <c r="M81" s="134"/>
    </row>
    <row r="82" spans="1:15" ht="17.25" customHeight="1" x14ac:dyDescent="0.25">
      <c r="A82" s="11"/>
      <c r="B82" s="165"/>
      <c r="C82" s="133"/>
      <c r="D82" s="133"/>
      <c r="E82" s="151" t="s">
        <v>16</v>
      </c>
      <c r="F82" s="152">
        <f>F81*$D$48</f>
        <v>0</v>
      </c>
      <c r="G82" s="152">
        <f>G81*$D$48</f>
        <v>0</v>
      </c>
      <c r="H82" s="152">
        <f>H81*$D$48</f>
        <v>0</v>
      </c>
      <c r="I82" s="134"/>
      <c r="J82" s="134"/>
      <c r="K82" s="134"/>
      <c r="L82" s="134"/>
      <c r="M82" s="134"/>
    </row>
    <row r="83" spans="1:15" ht="17.25" customHeight="1" thickBot="1" x14ac:dyDescent="0.3">
      <c r="A83" s="11"/>
      <c r="B83" s="166"/>
      <c r="C83" s="133"/>
      <c r="D83" s="133"/>
      <c r="E83" s="134"/>
      <c r="F83" s="134"/>
      <c r="G83" s="134"/>
      <c r="H83" s="81"/>
      <c r="I83" s="134"/>
      <c r="J83" s="134"/>
      <c r="K83" s="134"/>
      <c r="L83" s="134"/>
      <c r="M83" s="134"/>
    </row>
    <row r="84" spans="1:15" ht="17.25" customHeight="1" thickTop="1" thickBot="1" x14ac:dyDescent="0.3">
      <c r="A84" s="11"/>
      <c r="B84" s="166"/>
      <c r="C84" s="133"/>
      <c r="D84" s="133"/>
      <c r="E84" s="167" t="s">
        <v>62</v>
      </c>
      <c r="F84" s="168">
        <f>SUM(F61,F70,F82)</f>
        <v>0</v>
      </c>
      <c r="G84" s="168">
        <f>SUM(G61,G70,G82)</f>
        <v>0</v>
      </c>
      <c r="H84" s="168">
        <f>SUM(H61,H70,H82)</f>
        <v>0</v>
      </c>
      <c r="I84" s="169"/>
      <c r="J84" s="170"/>
      <c r="K84" s="171"/>
      <c r="L84" s="171"/>
      <c r="M84" s="170"/>
    </row>
    <row r="85" spans="1:15" ht="16.5" thickTop="1" x14ac:dyDescent="0.25">
      <c r="A85" s="11"/>
      <c r="B85" s="166"/>
      <c r="C85" s="133"/>
      <c r="D85" s="133"/>
      <c r="E85" s="172"/>
      <c r="F85" s="134"/>
      <c r="G85" s="134"/>
      <c r="H85" s="134"/>
      <c r="I85" s="81"/>
      <c r="J85" s="173"/>
      <c r="K85" s="173"/>
      <c r="L85" s="174"/>
      <c r="M85" s="14"/>
      <c r="N85" s="12"/>
      <c r="O85" s="12"/>
    </row>
    <row r="86" spans="1:15" ht="15.75" x14ac:dyDescent="0.25">
      <c r="A86" s="11"/>
      <c r="B86" s="166"/>
      <c r="C86" s="133"/>
      <c r="D86" s="133"/>
      <c r="E86" s="172"/>
      <c r="F86" s="134"/>
      <c r="G86" s="134"/>
      <c r="H86" s="134"/>
      <c r="I86" s="81"/>
      <c r="J86" s="175"/>
      <c r="K86" s="175"/>
      <c r="L86" s="81"/>
      <c r="M86" s="14"/>
      <c r="N86" s="12"/>
      <c r="O86" s="12"/>
    </row>
    <row r="87" spans="1:15" ht="15" x14ac:dyDescent="0.2">
      <c r="B87" s="81"/>
      <c r="C87" s="81"/>
      <c r="D87" s="81"/>
      <c r="E87" s="81"/>
      <c r="F87" s="81"/>
      <c r="G87" s="81"/>
      <c r="H87" s="81"/>
      <c r="I87" s="81"/>
      <c r="J87" s="81"/>
      <c r="K87" s="81"/>
      <c r="L87" s="81"/>
    </row>
    <row r="88" spans="1:15" ht="15.75" x14ac:dyDescent="0.25">
      <c r="B88" s="176" t="s">
        <v>54</v>
      </c>
      <c r="C88" s="81"/>
      <c r="D88" s="81"/>
      <c r="E88" s="81"/>
      <c r="F88" s="81"/>
      <c r="G88" s="176" t="s">
        <v>55</v>
      </c>
      <c r="H88" s="81"/>
      <c r="I88" s="81"/>
      <c r="J88" s="81"/>
      <c r="K88" s="81"/>
      <c r="L88" s="81"/>
    </row>
    <row r="89" spans="1:15" ht="15" x14ac:dyDescent="0.2">
      <c r="B89" s="256"/>
      <c r="C89" s="261"/>
      <c r="D89" s="261"/>
      <c r="E89" s="261"/>
      <c r="F89" s="81"/>
      <c r="G89" s="256"/>
      <c r="H89" s="256"/>
      <c r="I89" s="256"/>
      <c r="J89" s="256"/>
      <c r="K89" s="256"/>
      <c r="L89" s="256"/>
    </row>
    <row r="90" spans="1:15" ht="15" x14ac:dyDescent="0.2">
      <c r="B90" s="261"/>
      <c r="C90" s="261"/>
      <c r="D90" s="261"/>
      <c r="E90" s="261"/>
      <c r="F90" s="81"/>
      <c r="G90" s="256"/>
      <c r="H90" s="256"/>
      <c r="I90" s="256"/>
      <c r="J90" s="256"/>
      <c r="K90" s="256"/>
      <c r="L90" s="256"/>
    </row>
    <row r="91" spans="1:15" ht="15" x14ac:dyDescent="0.2">
      <c r="B91" s="261"/>
      <c r="C91" s="261"/>
      <c r="D91" s="261"/>
      <c r="E91" s="261"/>
      <c r="F91" s="81"/>
      <c r="G91" s="256"/>
      <c r="H91" s="256"/>
      <c r="I91" s="256"/>
      <c r="J91" s="256"/>
      <c r="K91" s="256"/>
      <c r="L91" s="256"/>
    </row>
    <row r="92" spans="1:15" ht="15" x14ac:dyDescent="0.2">
      <c r="B92" s="261"/>
      <c r="C92" s="261"/>
      <c r="D92" s="261"/>
      <c r="E92" s="261"/>
      <c r="F92" s="81"/>
      <c r="G92" s="256"/>
      <c r="H92" s="256"/>
      <c r="I92" s="256"/>
      <c r="J92" s="256"/>
      <c r="K92" s="256"/>
      <c r="L92" s="256"/>
    </row>
    <row r="93" spans="1:15" ht="15" x14ac:dyDescent="0.2">
      <c r="B93" s="261"/>
      <c r="C93" s="261"/>
      <c r="D93" s="261"/>
      <c r="E93" s="261"/>
      <c r="F93" s="81"/>
      <c r="G93" s="256"/>
      <c r="H93" s="256"/>
      <c r="I93" s="256"/>
      <c r="J93" s="256"/>
      <c r="K93" s="256"/>
      <c r="L93" s="256"/>
    </row>
    <row r="112" spans="3:3" x14ac:dyDescent="0.2">
      <c r="C112" s="26" t="s">
        <v>24</v>
      </c>
    </row>
    <row r="113" spans="2:3" x14ac:dyDescent="0.2">
      <c r="B113">
        <v>1</v>
      </c>
      <c r="C113" t="s">
        <v>10</v>
      </c>
    </row>
    <row r="114" spans="2:3" x14ac:dyDescent="0.2">
      <c r="B114">
        <v>2</v>
      </c>
      <c r="C114" t="s">
        <v>40</v>
      </c>
    </row>
    <row r="115" spans="2:3" x14ac:dyDescent="0.2">
      <c r="B115">
        <v>3</v>
      </c>
      <c r="C115" t="s">
        <v>25</v>
      </c>
    </row>
    <row r="116" spans="2:3" x14ac:dyDescent="0.2">
      <c r="B116">
        <v>4</v>
      </c>
      <c r="C116" t="s">
        <v>41</v>
      </c>
    </row>
    <row r="117" spans="2:3" x14ac:dyDescent="0.2">
      <c r="B117">
        <v>5</v>
      </c>
      <c r="C117" t="s">
        <v>42</v>
      </c>
    </row>
    <row r="118" spans="2:3" x14ac:dyDescent="0.2">
      <c r="B118">
        <v>6</v>
      </c>
      <c r="C118" t="s">
        <v>6</v>
      </c>
    </row>
    <row r="119" spans="2:3" x14ac:dyDescent="0.2">
      <c r="B119">
        <v>7</v>
      </c>
      <c r="C119" t="s">
        <v>43</v>
      </c>
    </row>
    <row r="120" spans="2:3" x14ac:dyDescent="0.2">
      <c r="B120">
        <v>8</v>
      </c>
      <c r="C120" t="s">
        <v>44</v>
      </c>
    </row>
    <row r="121" spans="2:3" x14ac:dyDescent="0.2">
      <c r="B121">
        <v>9</v>
      </c>
      <c r="C121" t="s">
        <v>9</v>
      </c>
    </row>
    <row r="122" spans="2:3" x14ac:dyDescent="0.2">
      <c r="B122">
        <v>10</v>
      </c>
      <c r="C122" t="s">
        <v>8</v>
      </c>
    </row>
    <row r="123" spans="2:3" x14ac:dyDescent="0.2">
      <c r="B123">
        <v>11</v>
      </c>
      <c r="C123" t="s">
        <v>7</v>
      </c>
    </row>
    <row r="124" spans="2:3" x14ac:dyDescent="0.2">
      <c r="B124">
        <v>12</v>
      </c>
      <c r="C124" t="s">
        <v>45</v>
      </c>
    </row>
    <row r="125" spans="2:3" x14ac:dyDescent="0.2">
      <c r="B125">
        <v>13</v>
      </c>
      <c r="C125" t="s">
        <v>46</v>
      </c>
    </row>
  </sheetData>
  <customSheetViews>
    <customSheetView guid="{9898CCAE-3304-4170-A927-8A34DC92E286}" showPageBreaks="1" showGridLines="0" fitToPage="1" printArea="1" showRuler="0" topLeftCell="A18">
      <selection activeCell="C34" sqref="C34"/>
      <rowBreaks count="88" manualBreakCount="88">
        <brk id="1" max="13" man="1"/>
        <brk id="2" max="13" man="1"/>
        <brk id="3" max="13" man="1"/>
        <brk id="4" max="13" man="1"/>
        <brk id="5" max="13" man="1"/>
        <brk id="6" max="13" man="1"/>
        <brk id="7" max="13" man="1"/>
        <brk id="8" max="13" man="1"/>
        <brk id="9" max="16383" man="1"/>
        <brk id="10" max="13" man="1"/>
        <brk id="11" max="13" man="1"/>
        <brk id="12" max="13" man="1"/>
        <brk id="13" max="13" man="1"/>
        <brk id="14" max="13" man="1"/>
        <brk id="15" max="13" man="1"/>
        <brk id="16" max="13" man="1"/>
        <brk id="17" max="13" man="1"/>
        <brk id="18" max="13" man="1"/>
        <brk id="19" max="13" man="1"/>
        <brk id="20" max="13" man="1"/>
        <brk id="21" max="13" man="1"/>
        <brk id="22" max="13" man="1"/>
        <brk id="23" max="13" man="1"/>
        <brk id="24" max="13" man="1"/>
        <brk id="25" max="13" man="1"/>
        <brk id="26" max="13" man="1"/>
        <brk id="52" max="13" man="1"/>
        <brk id="54" max="13" man="1"/>
        <brk id="55" max="13" man="1"/>
        <brk id="56" max="13" man="1"/>
        <brk id="57" max="13" man="1"/>
        <brk id="58" max="13" man="1"/>
        <brk id="59" max="13" man="1"/>
        <brk id="60" max="13" man="1"/>
        <brk id="61" max="13" man="1"/>
        <brk id="62" max="13" man="1"/>
        <brk id="63" max="13" man="1"/>
        <brk id="64" max="13" man="1"/>
        <brk id="65" max="13" man="1"/>
        <brk id="66" max="13" man="1"/>
        <brk id="67" max="13" man="1"/>
        <brk id="68" max="13" man="1"/>
        <brk id="69" max="13" man="1"/>
        <brk id="70" max="13" man="1"/>
        <brk id="71" max="13" man="1"/>
        <brk id="72" max="13" man="1"/>
        <brk id="73" max="13" man="1"/>
        <brk id="74" max="13" man="1"/>
        <brk id="75" max="13" man="1"/>
        <brk id="76" max="13" man="1"/>
        <brk id="77" max="13" man="1"/>
        <brk id="78" max="13" man="1"/>
        <brk id="79" max="13" man="1"/>
        <brk id="80" max="13" man="1"/>
        <brk id="81" max="13" man="1"/>
        <brk id="82" max="13" man="1"/>
        <brk id="83" max="13" man="1"/>
        <brk id="84" max="13" man="1"/>
        <brk id="85" max="13" man="1"/>
        <brk id="86" max="13" man="1"/>
        <brk id="87" max="13" man="1"/>
        <brk id="88" max="13" man="1"/>
        <brk id="89" max="13" man="1"/>
        <brk id="90" max="13" man="1"/>
        <brk id="91" max="13" man="1"/>
        <brk id="92" max="13" man="1"/>
        <brk id="93" max="13" man="1"/>
        <brk id="94" max="13" man="1"/>
        <brk id="95" max="13" man="1"/>
        <brk id="96" max="13" man="1"/>
        <brk id="97" max="13" man="1"/>
        <brk id="98" max="13" man="1"/>
        <brk id="99" max="13" man="1"/>
        <brk id="100" max="13" man="1"/>
        <brk id="101" max="13" man="1"/>
        <brk id="102" max="13" man="1"/>
        <brk id="103" max="13" man="1"/>
        <brk id="104" max="13" man="1"/>
        <brk id="105" max="13" man="1"/>
        <brk id="106" max="13" man="1"/>
        <brk id="107" max="13" man="1"/>
        <brk id="108" max="13" man="1"/>
        <brk id="109" max="13" man="1"/>
        <brk id="110" max="13" man="1"/>
        <brk id="111" max="13" man="1"/>
        <brk id="112" max="13" man="1"/>
        <brk id="113" max="13" man="1"/>
        <brk id="114" max="13" man="1"/>
      </rowBreaks>
      <colBreaks count="14" manualBreakCount="14">
        <brk id="1" max="88" man="1"/>
        <brk id="2" max="88" man="1"/>
        <brk id="3" max="88" man="1"/>
        <brk id="4" max="88" man="1"/>
        <brk id="5" max="88" man="1"/>
        <brk id="6" max="88" man="1"/>
        <brk id="7" max="88" man="1"/>
        <brk id="8" max="88" man="1"/>
        <brk id="9" max="88" man="1"/>
        <brk id="10" max="88" man="1"/>
        <brk id="11" max="88" man="1"/>
        <brk id="12" max="88" man="1"/>
        <brk id="13" max="88" man="1"/>
        <brk id="14" max="1048575" man="1"/>
      </colBreaks>
      <pageMargins left="0.75" right="0.75" top="0.86" bottom="1" header="0.5" footer="0.5"/>
      <pageSetup scale="35" orientation="portrait" blackAndWhite="1" r:id="rId1"/>
      <headerFooter alignWithMargins="0"/>
    </customSheetView>
  </customSheetViews>
  <mergeCells count="44">
    <mergeCell ref="B74:E74"/>
    <mergeCell ref="B77:E77"/>
    <mergeCell ref="B76:E76"/>
    <mergeCell ref="B65:E65"/>
    <mergeCell ref="G21:O21"/>
    <mergeCell ref="G13:I13"/>
    <mergeCell ref="E35:H35"/>
    <mergeCell ref="G22:O22"/>
    <mergeCell ref="G89:L93"/>
    <mergeCell ref="E40:H40"/>
    <mergeCell ref="B78:E78"/>
    <mergeCell ref="B48:C48"/>
    <mergeCell ref="E42:H42"/>
    <mergeCell ref="E43:H43"/>
    <mergeCell ref="B89:E93"/>
    <mergeCell ref="B66:E66"/>
    <mergeCell ref="B73:E73"/>
    <mergeCell ref="I53:M53"/>
    <mergeCell ref="F52:G52"/>
    <mergeCell ref="E47:H47"/>
    <mergeCell ref="G8:O8"/>
    <mergeCell ref="G20:O20"/>
    <mergeCell ref="G12:I12"/>
    <mergeCell ref="G11:I11"/>
    <mergeCell ref="A1:D2"/>
    <mergeCell ref="G6:O6"/>
    <mergeCell ref="G7:O7"/>
    <mergeCell ref="G5:O5"/>
    <mergeCell ref="B38:D38"/>
    <mergeCell ref="E45:H45"/>
    <mergeCell ref="G14:I14"/>
    <mergeCell ref="B35:D35"/>
    <mergeCell ref="E46:H46"/>
    <mergeCell ref="B42:D42"/>
    <mergeCell ref="G15:I15"/>
    <mergeCell ref="G17:I17"/>
    <mergeCell ref="G16:I16"/>
    <mergeCell ref="E44:H44"/>
    <mergeCell ref="B41:C41"/>
    <mergeCell ref="G23:O23"/>
    <mergeCell ref="B37:C37"/>
    <mergeCell ref="E39:H39"/>
    <mergeCell ref="E38:H38"/>
    <mergeCell ref="E36:H36"/>
  </mergeCells>
  <phoneticPr fontId="0" type="noConversion"/>
  <conditionalFormatting sqref="D49">
    <cfRule type="cellIs" dxfId="0" priority="1" stopIfTrue="1" operator="notEqual">
      <formula>1</formula>
    </cfRule>
  </conditionalFormatting>
  <dataValidations count="5">
    <dataValidation type="list" allowBlank="1" showInputMessage="1" showErrorMessage="1" sqref="I38:I47 I35:I36">
      <formula1>"VH, H, M, L"</formula1>
    </dataValidation>
    <dataValidation type="list" allowBlank="1" showInputMessage="1" showErrorMessage="1" sqref="D37 D48 D41">
      <formula1>"10%, 15%, 20%, 25%, 30%, 35%, 40%, 45%, 50%, 55%"</formula1>
    </dataValidation>
    <dataValidation type="list" allowBlank="1" showInputMessage="1" showErrorMessage="1" sqref="G11:I11">
      <formula1>$C$112:$C$125</formula1>
    </dataValidation>
    <dataValidation type="list" allowBlank="1" showInputMessage="1" showErrorMessage="1" sqref="G15:I15">
      <formula1>"&lt;select one&gt;, Wet, Dry, N/A"</formula1>
    </dataValidation>
    <dataValidation type="list" allowBlank="1" showInputMessage="1" showErrorMessage="1" sqref="G8:O8">
      <formula1>"&lt;select one&gt;, New, Existing"</formula1>
    </dataValidation>
  </dataValidations>
  <hyperlinks>
    <hyperlink ref="A53" location="'Tech-Evaluation Guidelines'!A1" display="Guidelines (Click here)"/>
  </hyperlinks>
  <pageMargins left="0.75" right="0.75" top="0.75" bottom="1" header="0.5" footer="0.5"/>
  <pageSetup scale="45" orientation="portrait" blackAndWhite="1" r:id="rId2"/>
  <headerFooter alignWithMargins="0"/>
  <rowBreaks count="68" manualBreakCount="68">
    <brk id="1" max="16" man="1"/>
    <brk id="2" max="16" man="1"/>
    <brk id="3" max="16" man="1"/>
    <brk id="4" max="16" man="1"/>
    <brk id="5" max="16" man="1"/>
    <brk id="6" max="16" man="1"/>
    <brk id="7" max="16" man="1"/>
    <brk id="8" max="16" man="1"/>
    <brk id="9" max="16383" man="1"/>
    <brk id="10" max="16" man="1"/>
    <brk id="11" max="16" man="1"/>
    <brk id="12" max="16" man="1"/>
    <brk id="13" max="16" man="1"/>
    <brk id="14" max="16" man="1"/>
    <brk id="15" max="16" man="1"/>
    <brk id="16" max="16" man="1"/>
    <brk id="17" max="16" man="1"/>
    <brk id="18" max="16" man="1"/>
    <brk id="19" max="16" man="1"/>
    <brk id="20" max="16" man="1"/>
    <brk id="21" max="16" man="1"/>
    <brk id="22" max="16" man="1"/>
    <brk id="23" max="16" man="1"/>
    <brk id="24" max="16" man="1"/>
    <brk id="25" max="16" man="1"/>
    <brk id="26" max="16" man="1"/>
    <brk id="50" max="16" man="1"/>
    <brk id="51" max="16" man="1"/>
    <brk id="52" max="16" man="1"/>
    <brk id="53" max="16" man="1"/>
    <brk id="54" max="16" man="1"/>
    <brk id="55" max="16" man="1"/>
    <brk id="56" max="16" man="1"/>
    <brk id="57" max="16" man="1"/>
    <brk id="58" max="16" man="1"/>
    <brk id="59" max="16" man="1"/>
    <brk id="60" max="16" man="1"/>
    <brk id="61" max="16" man="1"/>
    <brk id="62" max="16" man="1"/>
    <brk id="63" max="16" man="1"/>
    <brk id="64" max="16" man="1"/>
    <brk id="65" max="16" man="1"/>
    <brk id="66" max="16" man="1"/>
    <brk id="67" max="16" man="1"/>
    <brk id="68" max="16" man="1"/>
    <brk id="69" max="16" man="1"/>
    <brk id="70" max="16" man="1"/>
    <brk id="71" max="16" man="1"/>
    <brk id="72" max="16" man="1"/>
    <brk id="73" max="16" man="1"/>
    <brk id="74" max="16" man="1"/>
    <brk id="75" max="16" man="1"/>
    <brk id="77" max="16" man="1"/>
    <brk id="78" max="16" man="1"/>
    <brk id="79" max="16" man="1"/>
    <brk id="80" max="16" man="1"/>
    <brk id="81" max="16" man="1"/>
    <brk id="82" max="16" man="1"/>
    <brk id="83" max="16" man="1"/>
    <brk id="84" max="16" man="1"/>
    <brk id="85" max="16" man="1"/>
    <brk id="86" max="16" man="1"/>
    <brk id="87" max="16" man="1"/>
    <brk id="88" max="16" man="1"/>
    <brk id="89" max="16" man="1"/>
    <brk id="90" max="16" man="1"/>
    <brk id="91" max="16" man="1"/>
    <brk id="92" max="16" man="1"/>
  </rowBreaks>
  <colBreaks count="12" manualBreakCount="12">
    <brk id="1" max="92" man="1"/>
    <brk id="2" max="92" man="1"/>
    <brk id="3" max="92" man="1"/>
    <brk id="4" max="92" man="1"/>
    <brk id="5" max="92" man="1"/>
    <brk id="6" max="92" man="1"/>
    <brk id="7" max="92" man="1"/>
    <brk id="8" max="92" man="1"/>
    <brk id="9" max="92" man="1"/>
    <brk id="11" max="92" man="1"/>
    <brk id="12" max="92" man="1"/>
    <brk id="13" max="92" man="1"/>
  </col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15"/>
  <sheetViews>
    <sheetView showGridLines="0" zoomScaleNormal="100" workbookViewId="0">
      <selection sqref="A1:D2"/>
    </sheetView>
  </sheetViews>
  <sheetFormatPr defaultColWidth="0" defaultRowHeight="12.75" outlineLevelCol="1" x14ac:dyDescent="0.2"/>
  <cols>
    <col min="1" max="1" width="3.7109375" customWidth="1"/>
    <col min="2" max="2" width="9.7109375" style="34" customWidth="1"/>
    <col min="3" max="5" width="9.7109375" customWidth="1"/>
    <col min="6" max="7" width="8.28515625" customWidth="1" outlineLevel="1"/>
    <col min="8" max="8" width="1.7109375" hidden="1" customWidth="1" outlineLevel="1"/>
    <col min="9" max="9" width="9.85546875" style="38" customWidth="1" collapsed="1"/>
    <col min="10" max="18" width="9.140625" customWidth="1"/>
    <col min="19" max="19" width="13.42578125" customWidth="1"/>
    <col min="20" max="20" width="9.140625" customWidth="1"/>
  </cols>
  <sheetData>
    <row r="1" spans="1:25" ht="18" customHeight="1" x14ac:dyDescent="0.2">
      <c r="A1" s="286" t="s">
        <v>76</v>
      </c>
      <c r="B1" s="286"/>
      <c r="C1" s="286"/>
      <c r="D1" s="286"/>
      <c r="E1" s="222"/>
      <c r="F1" s="223"/>
      <c r="G1" s="223"/>
      <c r="H1" s="223"/>
      <c r="I1" s="287" t="s">
        <v>59</v>
      </c>
      <c r="J1" s="223"/>
      <c r="K1" s="223"/>
      <c r="L1" s="223"/>
      <c r="M1" s="223"/>
      <c r="N1" s="223"/>
      <c r="O1" s="223"/>
      <c r="P1" s="223"/>
      <c r="Q1" s="223"/>
      <c r="R1" s="223"/>
      <c r="S1" s="223"/>
      <c r="T1" s="223"/>
    </row>
    <row r="2" spans="1:25" ht="18" customHeight="1" x14ac:dyDescent="0.2">
      <c r="A2" s="286"/>
      <c r="B2" s="286"/>
      <c r="C2" s="286"/>
      <c r="D2" s="286"/>
      <c r="E2" s="222"/>
      <c r="F2" s="223"/>
      <c r="G2" s="223"/>
      <c r="H2" s="223"/>
      <c r="I2" s="287"/>
      <c r="J2" s="223"/>
      <c r="K2" s="223"/>
      <c r="L2" s="223"/>
      <c r="M2" s="223"/>
      <c r="N2" s="223"/>
      <c r="O2" s="223"/>
      <c r="P2" s="223"/>
      <c r="Q2" s="223"/>
      <c r="R2" s="223"/>
      <c r="S2" s="224" t="str">
        <f>Instructions!L2</f>
        <v>Version 2.0</v>
      </c>
      <c r="T2" s="223"/>
    </row>
    <row r="3" spans="1:25" s="78" customFormat="1" ht="18" customHeight="1" x14ac:dyDescent="0.2">
      <c r="B3" s="177"/>
      <c r="C3" s="177"/>
      <c r="D3" s="177"/>
      <c r="E3" s="177"/>
      <c r="F3" s="288" t="s">
        <v>57</v>
      </c>
      <c r="G3" s="288"/>
      <c r="H3" s="81"/>
      <c r="J3" s="177"/>
      <c r="K3" s="177"/>
      <c r="L3" s="177"/>
      <c r="M3" s="177"/>
      <c r="N3" s="177"/>
      <c r="O3" s="177"/>
      <c r="P3" s="177"/>
      <c r="Q3" s="177"/>
      <c r="R3" s="177"/>
      <c r="S3" s="177"/>
      <c r="V3" s="81"/>
      <c r="W3" s="81"/>
      <c r="X3" s="81"/>
      <c r="Y3" s="81"/>
    </row>
    <row r="4" spans="1:25" s="81" customFormat="1" ht="15.75" x14ac:dyDescent="0.2">
      <c r="B4" s="178"/>
      <c r="F4" s="179" t="s">
        <v>85</v>
      </c>
      <c r="G4" s="180" t="s">
        <v>26</v>
      </c>
      <c r="I4" s="181"/>
    </row>
    <row r="5" spans="1:25" s="35" customFormat="1" ht="18" x14ac:dyDescent="0.2">
      <c r="B5" s="216" t="s">
        <v>28</v>
      </c>
      <c r="H5"/>
      <c r="V5"/>
      <c r="W5"/>
      <c r="X5"/>
      <c r="Y5"/>
    </row>
    <row r="6" spans="1:25" x14ac:dyDescent="0.2">
      <c r="A6" s="42"/>
      <c r="B6" s="43"/>
      <c r="C6" s="43"/>
      <c r="D6" s="43"/>
      <c r="E6" s="43"/>
      <c r="F6" s="43"/>
      <c r="G6" s="43"/>
      <c r="H6" s="8"/>
      <c r="I6" s="47"/>
      <c r="J6" s="43"/>
      <c r="K6" s="43"/>
      <c r="L6" s="43"/>
      <c r="M6" s="43"/>
      <c r="N6" s="42"/>
      <c r="O6" s="42"/>
      <c r="P6" s="42"/>
      <c r="Q6" s="42"/>
      <c r="R6" s="42"/>
      <c r="S6" s="42"/>
    </row>
    <row r="7" spans="1:25" s="81" customFormat="1" ht="32.25" customHeight="1" x14ac:dyDescent="0.2">
      <c r="B7" s="289" t="s">
        <v>52</v>
      </c>
      <c r="C7" s="289"/>
      <c r="D7" s="289"/>
      <c r="E7" s="183"/>
      <c r="F7" s="184">
        <v>0</v>
      </c>
      <c r="G7" s="185">
        <v>0</v>
      </c>
      <c r="H7" s="186"/>
      <c r="I7" s="231">
        <v>10</v>
      </c>
      <c r="J7" s="278" t="s">
        <v>107</v>
      </c>
      <c r="K7" s="278"/>
      <c r="L7" s="278"/>
      <c r="M7" s="278"/>
      <c r="N7" s="278"/>
      <c r="O7" s="278"/>
      <c r="P7" s="278"/>
      <c r="Q7" s="278"/>
      <c r="R7" s="278"/>
      <c r="S7" s="278"/>
    </row>
    <row r="8" spans="1:25" s="81" customFormat="1" ht="61.5" customHeight="1" x14ac:dyDescent="0.2">
      <c r="F8" s="188"/>
      <c r="I8" s="232">
        <v>7</v>
      </c>
      <c r="J8" s="266" t="s">
        <v>108</v>
      </c>
      <c r="K8" s="266"/>
      <c r="L8" s="266"/>
      <c r="M8" s="266"/>
      <c r="N8" s="266"/>
      <c r="O8" s="266"/>
      <c r="P8" s="266"/>
      <c r="Q8" s="266"/>
      <c r="R8" s="266"/>
      <c r="S8" s="266"/>
    </row>
    <row r="9" spans="1:25" s="81" customFormat="1" ht="32.25" customHeight="1" x14ac:dyDescent="0.2">
      <c r="F9" s="188"/>
      <c r="I9" s="232">
        <v>4</v>
      </c>
      <c r="J9" s="266" t="s">
        <v>109</v>
      </c>
      <c r="K9" s="266"/>
      <c r="L9" s="266"/>
      <c r="M9" s="266"/>
      <c r="N9" s="266"/>
      <c r="O9" s="266"/>
      <c r="P9" s="266"/>
      <c r="Q9" s="266"/>
      <c r="R9" s="266"/>
      <c r="S9" s="266"/>
    </row>
    <row r="10" spans="1:25" s="81" customFormat="1" ht="48.75" customHeight="1" x14ac:dyDescent="0.2">
      <c r="F10" s="188"/>
      <c r="I10" s="232">
        <v>2</v>
      </c>
      <c r="J10" s="266" t="s">
        <v>110</v>
      </c>
      <c r="K10" s="266"/>
      <c r="L10" s="266"/>
      <c r="M10" s="266"/>
      <c r="N10" s="266"/>
      <c r="O10" s="266"/>
      <c r="P10" s="266"/>
      <c r="Q10" s="266"/>
      <c r="R10" s="266"/>
      <c r="S10" s="266"/>
    </row>
    <row r="11" spans="1:25" s="81" customFormat="1" ht="29.25" customHeight="1" x14ac:dyDescent="0.2">
      <c r="F11" s="188"/>
      <c r="I11" s="190">
        <v>0</v>
      </c>
      <c r="J11" s="270" t="s">
        <v>64</v>
      </c>
      <c r="K11" s="270"/>
      <c r="L11" s="270"/>
      <c r="M11" s="270"/>
      <c r="N11" s="270"/>
      <c r="O11" s="270"/>
      <c r="P11" s="270"/>
      <c r="Q11" s="270"/>
      <c r="R11" s="270"/>
      <c r="S11" s="270"/>
    </row>
    <row r="12" spans="1:25" s="81" customFormat="1" ht="15.75" x14ac:dyDescent="0.2">
      <c r="B12" s="191"/>
      <c r="C12" s="192"/>
      <c r="D12" s="192"/>
      <c r="E12" s="192"/>
      <c r="F12" s="192"/>
      <c r="G12" s="192"/>
      <c r="H12" s="192"/>
      <c r="I12" s="193"/>
      <c r="J12" s="194"/>
      <c r="K12" s="194"/>
      <c r="L12" s="194"/>
      <c r="M12" s="194"/>
      <c r="N12" s="194"/>
      <c r="O12" s="194"/>
      <c r="P12" s="194"/>
      <c r="Q12" s="194"/>
      <c r="R12" s="194"/>
      <c r="S12" s="195"/>
    </row>
    <row r="13" spans="1:25" s="78" customFormat="1" ht="32.25" customHeight="1" x14ac:dyDescent="0.2">
      <c r="B13" s="289" t="s">
        <v>72</v>
      </c>
      <c r="C13" s="289"/>
      <c r="D13" s="289"/>
      <c r="E13" s="196"/>
      <c r="F13" s="184">
        <v>0</v>
      </c>
      <c r="G13" s="185">
        <v>0</v>
      </c>
      <c r="H13" s="186"/>
      <c r="I13" s="231">
        <v>10</v>
      </c>
      <c r="J13" s="269" t="s">
        <v>77</v>
      </c>
      <c r="K13" s="269"/>
      <c r="L13" s="269"/>
      <c r="M13" s="269"/>
      <c r="N13" s="269"/>
      <c r="O13" s="269"/>
      <c r="P13" s="269"/>
      <c r="Q13" s="269"/>
      <c r="R13" s="269"/>
      <c r="S13" s="269"/>
    </row>
    <row r="14" spans="1:25" s="78" customFormat="1" ht="32.25" customHeight="1" x14ac:dyDescent="0.2">
      <c r="F14" s="197"/>
      <c r="H14" s="81"/>
      <c r="I14" s="232">
        <v>7</v>
      </c>
      <c r="J14" s="266" t="s">
        <v>78</v>
      </c>
      <c r="K14" s="266"/>
      <c r="L14" s="266"/>
      <c r="M14" s="266"/>
      <c r="N14" s="266"/>
      <c r="O14" s="266"/>
      <c r="P14" s="266"/>
      <c r="Q14" s="266"/>
      <c r="R14" s="266"/>
      <c r="S14" s="266"/>
    </row>
    <row r="15" spans="1:25" s="78" customFormat="1" ht="32.25" customHeight="1" x14ac:dyDescent="0.2">
      <c r="F15" s="197"/>
      <c r="H15" s="81"/>
      <c r="I15" s="232">
        <v>4</v>
      </c>
      <c r="J15" s="266" t="s">
        <v>111</v>
      </c>
      <c r="K15" s="266"/>
      <c r="L15" s="266"/>
      <c r="M15" s="266"/>
      <c r="N15" s="266"/>
      <c r="O15" s="266"/>
      <c r="P15" s="266"/>
      <c r="Q15" s="266"/>
      <c r="R15" s="266"/>
      <c r="S15" s="266"/>
    </row>
    <row r="16" spans="1:25" s="78" customFormat="1" ht="32.25" customHeight="1" x14ac:dyDescent="0.2">
      <c r="F16" s="197"/>
      <c r="H16" s="81"/>
      <c r="I16" s="232">
        <v>2</v>
      </c>
      <c r="J16" s="266" t="s">
        <v>79</v>
      </c>
      <c r="K16" s="266"/>
      <c r="L16" s="266"/>
      <c r="M16" s="266"/>
      <c r="N16" s="266"/>
      <c r="O16" s="266"/>
      <c r="P16" s="266"/>
      <c r="Q16" s="266"/>
      <c r="R16" s="266"/>
      <c r="S16" s="266"/>
    </row>
    <row r="17" spans="2:27" s="78" customFormat="1" ht="29.25" customHeight="1" x14ac:dyDescent="0.2">
      <c r="F17" s="197"/>
      <c r="H17" s="81"/>
      <c r="I17" s="199">
        <v>0</v>
      </c>
      <c r="J17" s="285" t="s">
        <v>64</v>
      </c>
      <c r="K17" s="285"/>
      <c r="L17" s="285"/>
      <c r="M17" s="285"/>
      <c r="N17" s="285"/>
      <c r="O17" s="285"/>
      <c r="P17" s="285"/>
      <c r="Q17" s="285"/>
      <c r="R17" s="285"/>
      <c r="S17" s="285"/>
      <c r="T17" s="200"/>
      <c r="U17" s="200"/>
      <c r="Z17" s="200"/>
      <c r="AA17" s="200"/>
    </row>
    <row r="18" spans="2:27" s="81" customFormat="1" ht="15.75" x14ac:dyDescent="0.2">
      <c r="B18" s="191"/>
      <c r="C18" s="192"/>
      <c r="D18" s="192"/>
      <c r="E18" s="192"/>
      <c r="F18" s="192"/>
      <c r="G18" s="192"/>
      <c r="H18" s="192"/>
      <c r="I18" s="193"/>
      <c r="J18" s="192"/>
      <c r="K18" s="192"/>
      <c r="L18" s="192"/>
      <c r="M18" s="192"/>
      <c r="N18" s="192"/>
      <c r="O18" s="192"/>
      <c r="P18" s="192"/>
      <c r="Q18" s="192"/>
      <c r="R18" s="192"/>
      <c r="S18" s="192"/>
    </row>
    <row r="19" spans="2:27" ht="12.75" customHeight="1" x14ac:dyDescent="0.2">
      <c r="B19" s="36"/>
      <c r="C19" s="36"/>
      <c r="D19" s="36"/>
      <c r="E19" s="36"/>
      <c r="F19" s="36"/>
    </row>
    <row r="20" spans="2:27" s="35" customFormat="1" ht="25.5" customHeight="1" x14ac:dyDescent="0.2">
      <c r="B20" s="216" t="s">
        <v>14</v>
      </c>
      <c r="H20"/>
      <c r="I20" s="38"/>
      <c r="U20"/>
      <c r="V20"/>
      <c r="W20"/>
      <c r="X20"/>
      <c r="Y20"/>
    </row>
    <row r="21" spans="2:27" ht="12.75" customHeight="1" x14ac:dyDescent="0.2">
      <c r="B21" s="44"/>
      <c r="C21" s="42"/>
      <c r="D21" s="42"/>
      <c r="E21" s="42"/>
      <c r="F21" s="42"/>
      <c r="G21" s="42"/>
      <c r="H21" s="42"/>
      <c r="I21" s="45"/>
      <c r="J21" s="42"/>
      <c r="K21" s="42"/>
      <c r="L21" s="42"/>
      <c r="M21" s="42"/>
      <c r="N21" s="42"/>
      <c r="O21" s="42"/>
      <c r="P21" s="42"/>
      <c r="Q21" s="42"/>
      <c r="R21" s="42"/>
      <c r="S21" s="42"/>
    </row>
    <row r="22" spans="2:27" s="81" customFormat="1" ht="47.25" customHeight="1" x14ac:dyDescent="0.2">
      <c r="B22" s="201" t="s">
        <v>73</v>
      </c>
      <c r="C22" s="201"/>
      <c r="D22" s="201"/>
      <c r="E22" s="204"/>
      <c r="F22" s="184">
        <v>0</v>
      </c>
      <c r="G22" s="217">
        <v>0</v>
      </c>
      <c r="I22" s="187">
        <v>10</v>
      </c>
      <c r="J22" s="284" t="s">
        <v>112</v>
      </c>
      <c r="K22" s="284"/>
      <c r="L22" s="284"/>
      <c r="M22" s="284"/>
      <c r="N22" s="284"/>
      <c r="O22" s="284"/>
      <c r="P22" s="284"/>
      <c r="Q22" s="284"/>
      <c r="R22" s="284"/>
      <c r="S22" s="284"/>
    </row>
    <row r="23" spans="2:27" s="81" customFormat="1" ht="45.75" customHeight="1" x14ac:dyDescent="0.2">
      <c r="F23" s="188"/>
      <c r="I23" s="198">
        <v>5</v>
      </c>
      <c r="J23" s="266" t="s">
        <v>113</v>
      </c>
      <c r="K23" s="266"/>
      <c r="L23" s="266"/>
      <c r="M23" s="266"/>
      <c r="N23" s="266"/>
      <c r="O23" s="266"/>
      <c r="P23" s="266"/>
      <c r="Q23" s="266"/>
      <c r="R23" s="266"/>
      <c r="S23" s="266"/>
    </row>
    <row r="24" spans="2:27" s="81" customFormat="1" ht="64.5" customHeight="1" x14ac:dyDescent="0.2">
      <c r="D24" s="7"/>
      <c r="F24" s="188"/>
      <c r="I24" s="198">
        <v>2</v>
      </c>
      <c r="J24" s="275" t="s">
        <v>92</v>
      </c>
      <c r="K24" s="275"/>
      <c r="L24" s="275"/>
      <c r="M24" s="275"/>
      <c r="N24" s="275"/>
      <c r="O24" s="275"/>
      <c r="P24" s="275"/>
      <c r="Q24" s="275"/>
      <c r="R24" s="275"/>
      <c r="S24" s="275"/>
    </row>
    <row r="25" spans="2:27" s="81" customFormat="1" ht="29.25" customHeight="1" x14ac:dyDescent="0.2">
      <c r="F25" s="188"/>
      <c r="I25" s="206">
        <v>0</v>
      </c>
      <c r="J25" s="268" t="s">
        <v>64</v>
      </c>
      <c r="K25" s="268"/>
      <c r="L25" s="268"/>
      <c r="M25" s="268"/>
      <c r="N25" s="268"/>
      <c r="O25" s="268"/>
      <c r="P25" s="268"/>
      <c r="Q25" s="268"/>
      <c r="R25" s="268"/>
      <c r="S25" s="268"/>
    </row>
    <row r="26" spans="2:27" x14ac:dyDescent="0.2">
      <c r="B26" s="44"/>
      <c r="C26" s="42"/>
      <c r="D26" s="42"/>
      <c r="E26" s="42"/>
      <c r="F26" s="42"/>
      <c r="G26" s="42"/>
      <c r="I26" s="45"/>
      <c r="J26" s="42"/>
      <c r="K26" s="42"/>
      <c r="L26" s="42"/>
      <c r="M26" s="42"/>
      <c r="N26" s="42"/>
      <c r="O26" s="42"/>
      <c r="P26" s="42"/>
      <c r="Q26" s="42"/>
      <c r="R26" s="42"/>
      <c r="S26" s="42"/>
    </row>
    <row r="27" spans="2:27" s="81" customFormat="1" ht="29.25" customHeight="1" x14ac:dyDescent="0.2">
      <c r="B27" s="201" t="s">
        <v>56</v>
      </c>
      <c r="C27" s="201"/>
      <c r="D27" s="201"/>
      <c r="E27" s="202"/>
      <c r="F27" s="184">
        <v>0</v>
      </c>
      <c r="G27" s="185">
        <v>0</v>
      </c>
      <c r="H27" s="186"/>
      <c r="I27" s="203">
        <v>10</v>
      </c>
      <c r="J27" s="278" t="s">
        <v>80</v>
      </c>
      <c r="K27" s="278"/>
      <c r="L27" s="278"/>
      <c r="M27" s="278"/>
      <c r="N27" s="278"/>
      <c r="O27" s="278"/>
      <c r="P27" s="278"/>
      <c r="Q27" s="278"/>
      <c r="R27" s="278"/>
      <c r="S27" s="278"/>
    </row>
    <row r="28" spans="2:27" s="81" customFormat="1" ht="32.25" customHeight="1" x14ac:dyDescent="0.2">
      <c r="B28" s="204"/>
      <c r="C28" s="204"/>
      <c r="D28" s="204"/>
      <c r="E28" s="204"/>
      <c r="F28" s="188"/>
      <c r="I28" s="205"/>
      <c r="J28" s="276" t="s">
        <v>98</v>
      </c>
      <c r="K28" s="277"/>
      <c r="L28" s="277"/>
      <c r="M28" s="277"/>
      <c r="N28" s="277"/>
      <c r="O28" s="277"/>
      <c r="P28" s="277"/>
      <c r="Q28" s="277"/>
      <c r="R28" s="277"/>
      <c r="S28" s="277"/>
    </row>
    <row r="29" spans="2:27" s="81" customFormat="1" ht="32.25" customHeight="1" x14ac:dyDescent="0.2">
      <c r="F29" s="188"/>
      <c r="I29" s="205"/>
      <c r="J29" s="276" t="s">
        <v>114</v>
      </c>
      <c r="K29" s="277"/>
      <c r="L29" s="277"/>
      <c r="M29" s="277"/>
      <c r="N29" s="277"/>
      <c r="O29" s="277"/>
      <c r="P29" s="277"/>
      <c r="Q29" s="277"/>
      <c r="R29" s="277"/>
      <c r="S29" s="277"/>
    </row>
    <row r="30" spans="2:27" s="81" customFormat="1" ht="32.25" customHeight="1" x14ac:dyDescent="0.2">
      <c r="F30" s="188"/>
      <c r="I30" s="205"/>
      <c r="J30" s="276" t="s">
        <v>97</v>
      </c>
      <c r="K30" s="277"/>
      <c r="L30" s="277"/>
      <c r="M30" s="277"/>
      <c r="N30" s="277"/>
      <c r="O30" s="277"/>
      <c r="P30" s="277"/>
      <c r="Q30" s="277"/>
      <c r="R30" s="277"/>
      <c r="S30" s="277"/>
    </row>
    <row r="31" spans="2:27" s="81" customFormat="1" ht="32.25" customHeight="1" x14ac:dyDescent="0.2">
      <c r="F31" s="188"/>
      <c r="I31" s="205"/>
      <c r="J31" s="277" t="s">
        <v>124</v>
      </c>
      <c r="K31" s="277"/>
      <c r="L31" s="277"/>
      <c r="M31" s="277"/>
      <c r="N31" s="277"/>
      <c r="O31" s="277"/>
      <c r="P31" s="277"/>
      <c r="Q31" s="277"/>
      <c r="R31" s="277"/>
      <c r="S31" s="277"/>
    </row>
    <row r="32" spans="2:27" s="81" customFormat="1" ht="32.25" customHeight="1" x14ac:dyDescent="0.2">
      <c r="F32" s="188"/>
      <c r="I32" s="233">
        <v>7</v>
      </c>
      <c r="J32" s="266" t="s">
        <v>106</v>
      </c>
      <c r="K32" s="266"/>
      <c r="L32" s="266"/>
      <c r="M32" s="266"/>
      <c r="N32" s="266"/>
      <c r="O32" s="266"/>
      <c r="P32" s="266"/>
      <c r="Q32" s="266"/>
      <c r="R32" s="266"/>
      <c r="S32" s="266"/>
    </row>
    <row r="33" spans="1:25" s="81" customFormat="1" ht="48.75" customHeight="1" x14ac:dyDescent="0.2">
      <c r="F33" s="188"/>
      <c r="I33" s="233">
        <v>5</v>
      </c>
      <c r="J33" s="266" t="s">
        <v>130</v>
      </c>
      <c r="K33" s="266"/>
      <c r="L33" s="266"/>
      <c r="M33" s="266"/>
      <c r="N33" s="266"/>
      <c r="O33" s="266"/>
      <c r="P33" s="266"/>
      <c r="Q33" s="266"/>
      <c r="R33" s="266"/>
      <c r="S33" s="266"/>
    </row>
    <row r="34" spans="1:25" s="81" customFormat="1" ht="29.25" customHeight="1" x14ac:dyDescent="0.2">
      <c r="B34" s="207"/>
      <c r="I34" s="206">
        <v>0</v>
      </c>
      <c r="J34" s="268" t="s">
        <v>64</v>
      </c>
      <c r="K34" s="268"/>
      <c r="L34" s="268"/>
      <c r="M34" s="268"/>
      <c r="N34" s="268"/>
      <c r="O34" s="268"/>
      <c r="P34" s="268"/>
      <c r="Q34" s="268"/>
      <c r="R34" s="268"/>
      <c r="S34" s="268"/>
    </row>
    <row r="35" spans="1:25" s="81" customFormat="1" ht="15.75" x14ac:dyDescent="0.2">
      <c r="A35" s="80"/>
      <c r="B35" s="192"/>
      <c r="C35" s="192"/>
      <c r="D35" s="192"/>
      <c r="E35" s="192"/>
      <c r="F35" s="208"/>
      <c r="G35" s="192"/>
      <c r="H35" s="192"/>
      <c r="I35" s="193"/>
      <c r="J35" s="192"/>
      <c r="K35" s="192"/>
      <c r="L35" s="192"/>
      <c r="M35" s="192"/>
      <c r="N35" s="192"/>
      <c r="O35" s="192"/>
      <c r="P35" s="192"/>
      <c r="Q35" s="192"/>
      <c r="R35" s="192"/>
      <c r="S35" s="192"/>
    </row>
    <row r="36" spans="1:25" s="81" customFormat="1" ht="32.25" customHeight="1" x14ac:dyDescent="0.2">
      <c r="A36" s="80"/>
      <c r="B36" s="209" t="s">
        <v>86</v>
      </c>
      <c r="C36" s="201"/>
      <c r="D36" s="201"/>
      <c r="E36" s="204"/>
      <c r="F36" s="184">
        <v>0</v>
      </c>
      <c r="G36" s="185">
        <v>0</v>
      </c>
      <c r="H36" s="186"/>
      <c r="I36" s="187">
        <v>10</v>
      </c>
      <c r="J36" s="279" t="s">
        <v>95</v>
      </c>
      <c r="K36" s="279"/>
      <c r="L36" s="279"/>
      <c r="M36" s="279"/>
      <c r="N36" s="279"/>
      <c r="O36" s="279"/>
      <c r="P36" s="279"/>
      <c r="Q36" s="279"/>
      <c r="R36" s="279"/>
      <c r="S36" s="279"/>
      <c r="T36" s="210"/>
    </row>
    <row r="37" spans="1:25" s="81" customFormat="1" ht="32.25" customHeight="1" x14ac:dyDescent="0.2">
      <c r="F37" s="188"/>
      <c r="I37" s="189">
        <v>5</v>
      </c>
      <c r="J37" s="275" t="s">
        <v>93</v>
      </c>
      <c r="K37" s="275"/>
      <c r="L37" s="275"/>
      <c r="M37" s="275"/>
      <c r="N37" s="275"/>
      <c r="O37" s="275"/>
      <c r="P37" s="275"/>
      <c r="Q37" s="275"/>
      <c r="R37" s="275"/>
      <c r="S37" s="275"/>
    </row>
    <row r="38" spans="1:25" s="81" customFormat="1" ht="32.25" customHeight="1" x14ac:dyDescent="0.2">
      <c r="F38" s="188"/>
      <c r="I38" s="233">
        <v>0</v>
      </c>
      <c r="J38" s="282" t="s">
        <v>94</v>
      </c>
      <c r="K38" s="282"/>
      <c r="L38" s="282"/>
      <c r="M38" s="282"/>
      <c r="N38" s="282"/>
      <c r="O38" s="282"/>
      <c r="P38" s="282"/>
      <c r="Q38" s="282"/>
      <c r="R38" s="282"/>
      <c r="S38" s="282"/>
    </row>
    <row r="39" spans="1:25" s="81" customFormat="1" ht="15.75" x14ac:dyDescent="0.2">
      <c r="A39" s="80"/>
      <c r="B39" s="192"/>
      <c r="C39" s="192"/>
      <c r="D39" s="192"/>
      <c r="E39" s="192"/>
      <c r="F39" s="208"/>
      <c r="G39" s="192"/>
      <c r="H39" s="192"/>
      <c r="I39" s="193"/>
      <c r="J39" s="192"/>
      <c r="K39" s="192"/>
      <c r="L39" s="192"/>
      <c r="M39" s="192"/>
      <c r="N39" s="192"/>
      <c r="O39" s="192"/>
      <c r="P39" s="192"/>
      <c r="Q39" s="192"/>
      <c r="R39" s="192"/>
      <c r="S39" s="192"/>
    </row>
    <row r="40" spans="1:25" ht="12.75" customHeight="1" x14ac:dyDescent="0.2">
      <c r="B40" s="37"/>
      <c r="J40" s="280"/>
      <c r="K40" s="280"/>
      <c r="L40" s="280"/>
      <c r="M40" s="280"/>
      <c r="N40" s="280"/>
      <c r="O40" s="280"/>
      <c r="P40" s="280"/>
      <c r="Q40" s="280"/>
      <c r="R40" s="280"/>
    </row>
    <row r="41" spans="1:25" s="35" customFormat="1" ht="25.5" customHeight="1" x14ac:dyDescent="0.2">
      <c r="B41" s="216" t="s">
        <v>27</v>
      </c>
      <c r="H41"/>
      <c r="I41" s="38"/>
      <c r="V41"/>
      <c r="W41"/>
      <c r="X41"/>
      <c r="Y41"/>
    </row>
    <row r="42" spans="1:25" ht="12.75" customHeight="1" x14ac:dyDescent="0.2">
      <c r="A42" s="42"/>
      <c r="B42" s="46"/>
      <c r="C42" s="42"/>
      <c r="D42" s="42"/>
      <c r="E42" s="42"/>
      <c r="F42" s="42"/>
      <c r="G42" s="42"/>
      <c r="H42" s="42"/>
      <c r="I42" s="45"/>
      <c r="J42" s="281"/>
      <c r="K42" s="281"/>
      <c r="L42" s="281"/>
      <c r="M42" s="281"/>
      <c r="N42" s="281"/>
      <c r="O42" s="281"/>
      <c r="P42" s="281"/>
      <c r="Q42" s="281"/>
      <c r="R42" s="281"/>
      <c r="S42" s="42"/>
    </row>
    <row r="43" spans="1:25" s="81" customFormat="1" ht="62.25" customHeight="1" x14ac:dyDescent="0.2">
      <c r="B43" s="201" t="s">
        <v>63</v>
      </c>
      <c r="C43" s="201"/>
      <c r="D43" s="201"/>
      <c r="E43" s="204"/>
      <c r="F43" s="184">
        <v>0</v>
      </c>
      <c r="G43" s="185">
        <v>0</v>
      </c>
      <c r="H43" s="186"/>
      <c r="I43" s="231">
        <v>10</v>
      </c>
      <c r="J43" s="284" t="s">
        <v>115</v>
      </c>
      <c r="K43" s="284"/>
      <c r="L43" s="284"/>
      <c r="M43" s="284"/>
      <c r="N43" s="284"/>
      <c r="O43" s="284"/>
      <c r="P43" s="284"/>
      <c r="Q43" s="284"/>
      <c r="R43" s="284"/>
      <c r="S43" s="284"/>
    </row>
    <row r="44" spans="1:25" s="81" customFormat="1" ht="34.5" customHeight="1" x14ac:dyDescent="0.2">
      <c r="D44" s="80"/>
      <c r="E44" s="80"/>
      <c r="F44" s="188"/>
      <c r="I44" s="232">
        <v>6</v>
      </c>
      <c r="J44" s="271" t="s">
        <v>117</v>
      </c>
      <c r="K44" s="271"/>
      <c r="L44" s="271"/>
      <c r="M44" s="271"/>
      <c r="N44" s="271"/>
      <c r="O44" s="271"/>
      <c r="P44" s="271"/>
      <c r="Q44" s="271"/>
      <c r="R44" s="271"/>
      <c r="S44" s="271"/>
    </row>
    <row r="45" spans="1:25" s="81" customFormat="1" ht="34.5" customHeight="1" x14ac:dyDescent="0.2">
      <c r="D45" s="80"/>
      <c r="E45" s="80"/>
      <c r="F45" s="188"/>
      <c r="I45" s="232">
        <v>2</v>
      </c>
      <c r="J45" s="271" t="s">
        <v>116</v>
      </c>
      <c r="K45" s="271"/>
      <c r="L45" s="271"/>
      <c r="M45" s="271"/>
      <c r="N45" s="271"/>
      <c r="O45" s="271"/>
      <c r="P45" s="271"/>
      <c r="Q45" s="271"/>
      <c r="R45" s="271"/>
      <c r="S45" s="271"/>
    </row>
    <row r="46" spans="1:25" s="81" customFormat="1" ht="29.25" customHeight="1" x14ac:dyDescent="0.2">
      <c r="F46" s="188"/>
      <c r="G46" s="188"/>
      <c r="I46" s="190">
        <v>0</v>
      </c>
      <c r="J46" s="270" t="s">
        <v>64</v>
      </c>
      <c r="K46" s="270"/>
      <c r="L46" s="270"/>
      <c r="M46" s="270"/>
      <c r="N46" s="270"/>
      <c r="O46" s="270"/>
      <c r="P46" s="270"/>
      <c r="Q46" s="270"/>
      <c r="R46" s="270"/>
    </row>
    <row r="47" spans="1:25" s="81" customFormat="1" ht="15.75" x14ac:dyDescent="0.2">
      <c r="A47" s="80"/>
      <c r="B47" s="195"/>
      <c r="C47" s="192"/>
      <c r="D47" s="192"/>
      <c r="E47" s="192"/>
      <c r="F47" s="192"/>
      <c r="G47" s="192"/>
      <c r="H47" s="192"/>
      <c r="I47" s="193"/>
      <c r="J47" s="283"/>
      <c r="K47" s="283"/>
      <c r="L47" s="283"/>
      <c r="M47" s="283"/>
      <c r="N47" s="283"/>
      <c r="O47" s="283"/>
      <c r="P47" s="283"/>
      <c r="Q47" s="283"/>
      <c r="R47" s="283"/>
      <c r="S47" s="192"/>
    </row>
    <row r="48" spans="1:25" s="81" customFormat="1" ht="48" customHeight="1" x14ac:dyDescent="0.2">
      <c r="B48" s="201" t="s">
        <v>1</v>
      </c>
      <c r="C48" s="201"/>
      <c r="D48" s="201"/>
      <c r="E48" s="204"/>
      <c r="F48" s="184">
        <v>0</v>
      </c>
      <c r="G48" s="185">
        <v>0</v>
      </c>
      <c r="H48" s="186"/>
      <c r="I48" s="187">
        <v>10</v>
      </c>
      <c r="J48" s="269" t="s">
        <v>118</v>
      </c>
      <c r="K48" s="269"/>
      <c r="L48" s="269"/>
      <c r="M48" s="269"/>
      <c r="N48" s="269"/>
      <c r="O48" s="269"/>
      <c r="P48" s="269"/>
      <c r="Q48" s="269"/>
      <c r="R48" s="269"/>
      <c r="S48" s="269"/>
    </row>
    <row r="49" spans="1:27" s="81" customFormat="1" ht="80.25" customHeight="1" x14ac:dyDescent="0.2">
      <c r="F49" s="188"/>
      <c r="I49" s="189">
        <v>5</v>
      </c>
      <c r="J49" s="271" t="s">
        <v>119</v>
      </c>
      <c r="K49" s="271"/>
      <c r="L49" s="271"/>
      <c r="M49" s="271"/>
      <c r="N49" s="271"/>
      <c r="O49" s="271"/>
      <c r="P49" s="271"/>
      <c r="Q49" s="271"/>
      <c r="R49" s="271"/>
      <c r="S49" s="271"/>
    </row>
    <row r="50" spans="1:27" s="81" customFormat="1" ht="35.25" customHeight="1" x14ac:dyDescent="0.2">
      <c r="F50" s="188"/>
      <c r="I50" s="189">
        <v>2</v>
      </c>
      <c r="J50" s="266" t="s">
        <v>120</v>
      </c>
      <c r="K50" s="266"/>
      <c r="L50" s="266"/>
      <c r="M50" s="266"/>
      <c r="N50" s="266"/>
      <c r="O50" s="266"/>
      <c r="P50" s="266"/>
      <c r="Q50" s="266"/>
      <c r="R50" s="266"/>
      <c r="S50" s="266"/>
    </row>
    <row r="51" spans="1:27" s="81" customFormat="1" ht="29.25" customHeight="1" x14ac:dyDescent="0.2">
      <c r="F51" s="188"/>
      <c r="I51" s="206">
        <v>0</v>
      </c>
      <c r="J51" s="272" t="s">
        <v>64</v>
      </c>
      <c r="K51" s="272"/>
      <c r="L51" s="272"/>
      <c r="M51" s="272"/>
      <c r="N51" s="272"/>
      <c r="O51" s="272"/>
      <c r="P51" s="272"/>
      <c r="Q51" s="272"/>
      <c r="R51" s="272"/>
      <c r="S51" s="234"/>
    </row>
    <row r="52" spans="1:27" s="81" customFormat="1" ht="12.75" customHeight="1" x14ac:dyDescent="0.2">
      <c r="E52" s="192"/>
      <c r="F52" s="208"/>
      <c r="G52" s="192"/>
      <c r="H52" s="192"/>
      <c r="I52" s="193"/>
      <c r="J52" s="192"/>
      <c r="K52" s="192"/>
      <c r="L52" s="192"/>
      <c r="M52" s="192"/>
      <c r="N52" s="192"/>
      <c r="O52" s="192"/>
      <c r="P52" s="192"/>
      <c r="Q52" s="192"/>
      <c r="R52" s="192"/>
    </row>
    <row r="53" spans="1:27" s="81" customFormat="1" ht="32.25" customHeight="1" x14ac:dyDescent="0.2">
      <c r="B53" s="209" t="s">
        <v>87</v>
      </c>
      <c r="C53" s="201"/>
      <c r="D53" s="201"/>
      <c r="E53" s="202"/>
      <c r="F53" s="212">
        <v>0</v>
      </c>
      <c r="G53" s="213">
        <v>0</v>
      </c>
      <c r="H53" s="186"/>
      <c r="I53" s="235">
        <v>10</v>
      </c>
      <c r="J53" s="269" t="s">
        <v>121</v>
      </c>
      <c r="K53" s="269"/>
      <c r="L53" s="269"/>
      <c r="M53" s="269"/>
      <c r="N53" s="269"/>
      <c r="O53" s="269"/>
      <c r="P53" s="269"/>
      <c r="Q53" s="269"/>
      <c r="R53" s="269"/>
      <c r="S53" s="269"/>
    </row>
    <row r="54" spans="1:27" s="81" customFormat="1" ht="32.25" customHeight="1" x14ac:dyDescent="0.2">
      <c r="B54" s="204"/>
      <c r="C54" s="204"/>
      <c r="D54" s="204"/>
      <c r="E54" s="204"/>
      <c r="F54" s="188"/>
      <c r="I54" s="232">
        <v>5</v>
      </c>
      <c r="J54" s="266" t="s">
        <v>131</v>
      </c>
      <c r="K54" s="266"/>
      <c r="L54" s="266"/>
      <c r="M54" s="266"/>
      <c r="N54" s="266"/>
      <c r="O54" s="266"/>
      <c r="P54" s="266"/>
      <c r="Q54" s="266"/>
      <c r="R54" s="266"/>
      <c r="S54" s="266"/>
    </row>
    <row r="55" spans="1:27" s="81" customFormat="1" ht="32.25" customHeight="1" x14ac:dyDescent="0.2">
      <c r="F55" s="188"/>
      <c r="I55" s="232">
        <v>2</v>
      </c>
      <c r="J55" s="266" t="s">
        <v>132</v>
      </c>
      <c r="K55" s="266"/>
      <c r="L55" s="266"/>
      <c r="M55" s="266"/>
      <c r="N55" s="266"/>
      <c r="O55" s="266"/>
      <c r="P55" s="266"/>
      <c r="Q55" s="266"/>
      <c r="R55" s="266"/>
      <c r="S55" s="266"/>
    </row>
    <row r="56" spans="1:27" s="81" customFormat="1" ht="29.25" customHeight="1" x14ac:dyDescent="0.2">
      <c r="B56" s="80"/>
      <c r="C56" s="80"/>
      <c r="D56" s="80"/>
      <c r="E56" s="80"/>
      <c r="F56" s="211"/>
      <c r="G56" s="80"/>
      <c r="I56" s="236">
        <v>0</v>
      </c>
      <c r="J56" s="274" t="s">
        <v>64</v>
      </c>
      <c r="K56" s="274"/>
      <c r="L56" s="274"/>
      <c r="M56" s="274"/>
      <c r="N56" s="274"/>
      <c r="O56" s="274"/>
      <c r="P56" s="274"/>
      <c r="Q56" s="274"/>
      <c r="R56" s="274"/>
      <c r="S56" s="274"/>
      <c r="T56" s="214"/>
      <c r="U56" s="214"/>
      <c r="Z56" s="214"/>
      <c r="AA56" s="214"/>
    </row>
    <row r="57" spans="1:27" s="81" customFormat="1" ht="15.75" x14ac:dyDescent="0.2">
      <c r="A57" s="80"/>
      <c r="B57" s="208"/>
      <c r="C57" s="208"/>
      <c r="D57" s="208"/>
      <c r="E57" s="208"/>
      <c r="F57" s="208"/>
      <c r="G57" s="192"/>
      <c r="I57" s="193"/>
      <c r="J57" s="208"/>
      <c r="K57" s="208"/>
      <c r="L57" s="208"/>
      <c r="M57" s="208"/>
      <c r="N57" s="208"/>
      <c r="O57" s="208"/>
      <c r="P57" s="208"/>
      <c r="Q57" s="208"/>
      <c r="R57" s="208"/>
      <c r="S57" s="192"/>
    </row>
    <row r="58" spans="1:27" s="81" customFormat="1" ht="29.25" customHeight="1" x14ac:dyDescent="0.2">
      <c r="B58" s="201" t="s">
        <v>2</v>
      </c>
      <c r="C58" s="201"/>
      <c r="D58" s="201"/>
      <c r="E58" s="204"/>
      <c r="F58" s="184">
        <v>0</v>
      </c>
      <c r="G58" s="185">
        <v>0</v>
      </c>
      <c r="H58" s="186"/>
      <c r="I58" s="187">
        <v>10</v>
      </c>
      <c r="J58" s="279" t="s">
        <v>128</v>
      </c>
      <c r="K58" s="279"/>
      <c r="L58" s="279"/>
      <c r="M58" s="279"/>
      <c r="N58" s="279"/>
      <c r="O58" s="279"/>
      <c r="P58" s="279"/>
      <c r="Q58" s="279"/>
      <c r="R58" s="279"/>
      <c r="S58" s="279"/>
    </row>
    <row r="59" spans="1:27" s="81" customFormat="1" ht="63.75" customHeight="1" x14ac:dyDescent="0.2">
      <c r="F59" s="188"/>
      <c r="I59" s="232">
        <v>9</v>
      </c>
      <c r="J59" s="273" t="s">
        <v>126</v>
      </c>
      <c r="K59" s="273"/>
      <c r="L59" s="273"/>
      <c r="M59" s="273"/>
      <c r="N59" s="273"/>
      <c r="O59" s="273"/>
      <c r="P59" s="273"/>
      <c r="Q59" s="273"/>
      <c r="R59" s="273"/>
      <c r="S59" s="273"/>
    </row>
    <row r="60" spans="1:27" s="81" customFormat="1" ht="63.75" customHeight="1" x14ac:dyDescent="0.2">
      <c r="F60" s="188"/>
      <c r="I60" s="232">
        <v>6</v>
      </c>
      <c r="J60" s="266" t="s">
        <v>127</v>
      </c>
      <c r="K60" s="266"/>
      <c r="L60" s="266"/>
      <c r="M60" s="266"/>
      <c r="N60" s="266"/>
      <c r="O60" s="266"/>
      <c r="P60" s="266"/>
      <c r="Q60" s="266"/>
      <c r="R60" s="266"/>
      <c r="S60" s="266"/>
    </row>
    <row r="61" spans="1:27" s="81" customFormat="1" ht="80.25" customHeight="1" x14ac:dyDescent="0.2">
      <c r="F61" s="188"/>
      <c r="I61" s="232">
        <v>3</v>
      </c>
      <c r="J61" s="266" t="s">
        <v>129</v>
      </c>
      <c r="K61" s="266"/>
      <c r="L61" s="266"/>
      <c r="M61" s="266"/>
      <c r="N61" s="266"/>
      <c r="O61" s="266"/>
      <c r="P61" s="266"/>
      <c r="Q61" s="266"/>
      <c r="R61" s="266"/>
      <c r="S61" s="266"/>
    </row>
    <row r="62" spans="1:27" s="81" customFormat="1" ht="29.25" customHeight="1" x14ac:dyDescent="0.2">
      <c r="A62" s="80"/>
      <c r="B62" s="211"/>
      <c r="C62" s="211"/>
      <c r="D62" s="211"/>
      <c r="E62" s="211"/>
      <c r="F62" s="211"/>
      <c r="G62" s="80"/>
      <c r="I62" s="190">
        <v>0</v>
      </c>
      <c r="J62" s="268" t="s">
        <v>64</v>
      </c>
      <c r="K62" s="268"/>
      <c r="L62" s="268"/>
      <c r="M62" s="268"/>
      <c r="N62" s="268"/>
      <c r="O62" s="268"/>
      <c r="P62" s="268"/>
      <c r="Q62" s="268"/>
      <c r="R62" s="268"/>
      <c r="S62" s="268"/>
    </row>
    <row r="63" spans="1:27" s="81" customFormat="1" ht="15" x14ac:dyDescent="0.2">
      <c r="A63" s="80"/>
      <c r="B63" s="208"/>
      <c r="C63" s="208"/>
      <c r="D63" s="208"/>
      <c r="E63" s="208"/>
      <c r="F63" s="208"/>
      <c r="G63" s="192"/>
    </row>
    <row r="64" spans="1:27" s="81" customFormat="1" ht="34.5" customHeight="1" x14ac:dyDescent="0.2">
      <c r="A64" s="80"/>
      <c r="B64" s="291" t="s">
        <v>122</v>
      </c>
      <c r="C64" s="291"/>
      <c r="D64" s="291"/>
      <c r="E64" s="204"/>
      <c r="F64" s="184">
        <v>0</v>
      </c>
      <c r="G64" s="185">
        <v>0</v>
      </c>
      <c r="H64" s="186"/>
      <c r="I64" s="231">
        <v>10</v>
      </c>
      <c r="J64" s="269" t="s">
        <v>137</v>
      </c>
      <c r="K64" s="269"/>
      <c r="L64" s="269"/>
      <c r="M64" s="269"/>
      <c r="N64" s="269"/>
      <c r="O64" s="269"/>
      <c r="P64" s="269"/>
      <c r="Q64" s="269"/>
      <c r="R64" s="269"/>
      <c r="S64" s="269"/>
    </row>
    <row r="65" spans="1:20" s="81" customFormat="1" ht="34.5" customHeight="1" x14ac:dyDescent="0.2">
      <c r="B65" s="292"/>
      <c r="C65" s="292"/>
      <c r="D65" s="292"/>
      <c r="F65" s="188"/>
      <c r="I65" s="232">
        <v>9</v>
      </c>
      <c r="J65" s="266" t="s">
        <v>123</v>
      </c>
      <c r="K65" s="266"/>
      <c r="L65" s="266"/>
      <c r="M65" s="266"/>
      <c r="N65" s="266"/>
      <c r="O65" s="266"/>
      <c r="P65" s="266"/>
      <c r="Q65" s="266"/>
      <c r="R65" s="266"/>
      <c r="S65" s="266"/>
    </row>
    <row r="66" spans="1:20" s="81" customFormat="1" ht="48" customHeight="1" x14ac:dyDescent="0.2">
      <c r="F66" s="188"/>
      <c r="I66" s="232">
        <v>8</v>
      </c>
      <c r="J66" s="266" t="s">
        <v>133</v>
      </c>
      <c r="K66" s="266"/>
      <c r="L66" s="266"/>
      <c r="M66" s="266"/>
      <c r="N66" s="266"/>
      <c r="O66" s="266"/>
      <c r="P66" s="266"/>
      <c r="Q66" s="266"/>
      <c r="R66" s="266"/>
      <c r="S66" s="266"/>
    </row>
    <row r="67" spans="1:20" s="81" customFormat="1" ht="48" customHeight="1" x14ac:dyDescent="0.2">
      <c r="F67" s="188"/>
      <c r="I67" s="232">
        <v>5</v>
      </c>
      <c r="J67" s="266" t="s">
        <v>134</v>
      </c>
      <c r="K67" s="266"/>
      <c r="L67" s="266"/>
      <c r="M67" s="266"/>
      <c r="N67" s="266"/>
      <c r="O67" s="266"/>
      <c r="P67" s="266"/>
      <c r="Q67" s="266"/>
      <c r="R67" s="266"/>
      <c r="S67" s="266"/>
    </row>
    <row r="68" spans="1:20" s="81" customFormat="1" ht="48" customHeight="1" x14ac:dyDescent="0.2">
      <c r="F68" s="188"/>
      <c r="I68" s="232">
        <v>4</v>
      </c>
      <c r="J68" s="266" t="s">
        <v>135</v>
      </c>
      <c r="K68" s="266"/>
      <c r="L68" s="266"/>
      <c r="M68" s="266"/>
      <c r="N68" s="266"/>
      <c r="O68" s="266"/>
      <c r="P68" s="266"/>
      <c r="Q68" s="266"/>
      <c r="R68" s="266"/>
      <c r="S68" s="266"/>
    </row>
    <row r="69" spans="1:20" s="81" customFormat="1" ht="47.25" customHeight="1" x14ac:dyDescent="0.2">
      <c r="F69" s="188"/>
      <c r="I69" s="232">
        <v>1</v>
      </c>
      <c r="J69" s="266" t="s">
        <v>136</v>
      </c>
      <c r="K69" s="266"/>
      <c r="L69" s="266"/>
      <c r="M69" s="266"/>
      <c r="N69" s="266"/>
      <c r="O69" s="266"/>
      <c r="P69" s="266"/>
      <c r="Q69" s="266"/>
      <c r="R69" s="266"/>
      <c r="S69" s="266"/>
    </row>
    <row r="70" spans="1:20" s="81" customFormat="1" ht="29.25" customHeight="1" x14ac:dyDescent="0.2">
      <c r="F70" s="188"/>
      <c r="I70" s="237">
        <v>0</v>
      </c>
      <c r="J70" s="267" t="s">
        <v>64</v>
      </c>
      <c r="K70" s="267"/>
      <c r="L70" s="267"/>
      <c r="M70" s="267"/>
      <c r="N70" s="267"/>
      <c r="O70" s="267"/>
      <c r="P70" s="267"/>
      <c r="Q70" s="267"/>
      <c r="R70" s="267"/>
      <c r="S70" s="238"/>
    </row>
    <row r="71" spans="1:20" s="81" customFormat="1" ht="15" x14ac:dyDescent="0.2">
      <c r="B71" s="208"/>
      <c r="C71" s="208"/>
      <c r="D71" s="208"/>
      <c r="E71" s="208"/>
      <c r="F71" s="208"/>
      <c r="G71" s="192"/>
      <c r="J71" s="188"/>
      <c r="K71" s="188"/>
      <c r="L71" s="188"/>
      <c r="M71" s="188"/>
      <c r="N71" s="188"/>
      <c r="O71" s="188"/>
      <c r="P71" s="188"/>
      <c r="Q71" s="188"/>
      <c r="R71" s="188"/>
    </row>
    <row r="72" spans="1:20" s="81" customFormat="1" ht="32.25" customHeight="1" x14ac:dyDescent="0.2">
      <c r="A72" s="80"/>
      <c r="B72" s="215" t="s">
        <v>88</v>
      </c>
      <c r="C72" s="215"/>
      <c r="D72" s="215"/>
      <c r="E72" s="215"/>
      <c r="F72" s="184">
        <v>0</v>
      </c>
      <c r="G72" s="185">
        <v>0</v>
      </c>
      <c r="H72" s="186"/>
      <c r="I72" s="231">
        <v>10</v>
      </c>
      <c r="J72" s="269" t="s">
        <v>102</v>
      </c>
      <c r="K72" s="269"/>
      <c r="L72" s="269"/>
      <c r="M72" s="269"/>
      <c r="N72" s="269"/>
      <c r="O72" s="269"/>
      <c r="P72" s="269"/>
      <c r="Q72" s="269"/>
      <c r="R72" s="269"/>
      <c r="S72" s="269"/>
    </row>
    <row r="73" spans="1:20" s="81" customFormat="1" ht="32.25" customHeight="1" x14ac:dyDescent="0.2">
      <c r="B73" s="290" t="s">
        <v>82</v>
      </c>
      <c r="C73" s="290"/>
      <c r="D73" s="290"/>
      <c r="F73" s="188"/>
      <c r="I73" s="232">
        <v>5</v>
      </c>
      <c r="J73" s="266" t="s">
        <v>99</v>
      </c>
      <c r="K73" s="266"/>
      <c r="L73" s="266"/>
      <c r="M73" s="266"/>
      <c r="N73" s="266"/>
      <c r="O73" s="266"/>
      <c r="P73" s="266"/>
      <c r="Q73" s="266"/>
      <c r="R73" s="266"/>
      <c r="S73" s="266"/>
    </row>
    <row r="74" spans="1:20" s="81" customFormat="1" ht="32.25" customHeight="1" x14ac:dyDescent="0.2">
      <c r="B74" s="290"/>
      <c r="C74" s="290"/>
      <c r="D74" s="290"/>
      <c r="F74" s="188"/>
      <c r="I74" s="232">
        <v>3</v>
      </c>
      <c r="J74" s="266" t="s">
        <v>100</v>
      </c>
      <c r="K74" s="266"/>
      <c r="L74" s="266"/>
      <c r="M74" s="266"/>
      <c r="N74" s="266"/>
      <c r="O74" s="266"/>
      <c r="P74" s="266"/>
      <c r="Q74" s="266"/>
      <c r="R74" s="266"/>
      <c r="S74" s="266"/>
    </row>
    <row r="75" spans="1:20" s="81" customFormat="1" ht="32.25" customHeight="1" x14ac:dyDescent="0.2">
      <c r="F75" s="188"/>
      <c r="I75" s="232">
        <v>0</v>
      </c>
      <c r="J75" s="266" t="s">
        <v>101</v>
      </c>
      <c r="K75" s="266"/>
      <c r="L75" s="266"/>
      <c r="M75" s="266"/>
      <c r="N75" s="266"/>
      <c r="O75" s="266"/>
      <c r="P75" s="266"/>
      <c r="Q75" s="266"/>
      <c r="R75" s="266"/>
      <c r="S75" s="266"/>
    </row>
    <row r="76" spans="1:20" s="81" customFormat="1" ht="15" customHeight="1" x14ac:dyDescent="0.2">
      <c r="A76" s="192"/>
      <c r="B76" s="192"/>
      <c r="C76" s="192"/>
      <c r="D76" s="192"/>
      <c r="E76" s="192"/>
      <c r="F76" s="208"/>
      <c r="G76" s="192"/>
      <c r="H76" s="192"/>
      <c r="I76" s="193"/>
      <c r="J76" s="192"/>
      <c r="K76" s="192"/>
      <c r="L76" s="192"/>
      <c r="M76" s="192"/>
      <c r="N76" s="192"/>
      <c r="O76" s="192"/>
      <c r="P76" s="192"/>
      <c r="Q76" s="192"/>
      <c r="R76" s="192"/>
      <c r="S76" s="192"/>
      <c r="T76" s="192"/>
    </row>
    <row r="77" spans="1:20" s="33" customFormat="1" ht="27" customHeight="1" x14ac:dyDescent="0.2">
      <c r="C77" s="182" t="s">
        <v>60</v>
      </c>
      <c r="F77" s="48"/>
      <c r="I77" s="49"/>
      <c r="J77" s="265"/>
      <c r="K77" s="265"/>
      <c r="L77" s="265"/>
      <c r="M77" s="265"/>
      <c r="N77" s="265"/>
      <c r="O77" s="265"/>
      <c r="P77" s="265"/>
      <c r="Q77" s="265"/>
      <c r="R77" s="265"/>
    </row>
    <row r="100" spans="2:2" x14ac:dyDescent="0.2">
      <c r="B100" s="50"/>
    </row>
    <row r="101" spans="2:2" x14ac:dyDescent="0.2">
      <c r="B101" s="50"/>
    </row>
    <row r="102" spans="2:2" x14ac:dyDescent="0.2">
      <c r="B102" s="50"/>
    </row>
    <row r="103" spans="2:2" x14ac:dyDescent="0.2">
      <c r="B103" s="50"/>
    </row>
    <row r="104" spans="2:2" x14ac:dyDescent="0.2">
      <c r="B104" s="50"/>
    </row>
    <row r="105" spans="2:2" x14ac:dyDescent="0.2">
      <c r="B105" s="50"/>
    </row>
    <row r="106" spans="2:2" x14ac:dyDescent="0.2">
      <c r="B106" s="50"/>
    </row>
    <row r="107" spans="2:2" x14ac:dyDescent="0.2">
      <c r="B107" s="50"/>
    </row>
    <row r="108" spans="2:2" x14ac:dyDescent="0.2">
      <c r="B108" s="50"/>
    </row>
    <row r="109" spans="2:2" x14ac:dyDescent="0.2">
      <c r="B109" s="50"/>
    </row>
    <row r="110" spans="2:2" x14ac:dyDescent="0.2">
      <c r="B110" s="50"/>
    </row>
    <row r="111" spans="2:2" x14ac:dyDescent="0.2">
      <c r="B111" s="50"/>
    </row>
    <row r="112" spans="2:2" x14ac:dyDescent="0.2">
      <c r="B112" s="50"/>
    </row>
    <row r="113" spans="2:2" x14ac:dyDescent="0.2">
      <c r="B113" s="50"/>
    </row>
    <row r="114" spans="2:2" x14ac:dyDescent="0.2">
      <c r="B114" s="50"/>
    </row>
    <row r="115" spans="2:2" x14ac:dyDescent="0.2">
      <c r="B115" s="50"/>
    </row>
  </sheetData>
  <mergeCells count="64">
    <mergeCell ref="B73:D74"/>
    <mergeCell ref="J67:S67"/>
    <mergeCell ref="J68:S68"/>
    <mergeCell ref="J74:S74"/>
    <mergeCell ref="B64:D65"/>
    <mergeCell ref="J66:S66"/>
    <mergeCell ref="J72:S72"/>
    <mergeCell ref="A1:D2"/>
    <mergeCell ref="I1:I2"/>
    <mergeCell ref="F3:G3"/>
    <mergeCell ref="J15:S15"/>
    <mergeCell ref="B7:D7"/>
    <mergeCell ref="B13:D13"/>
    <mergeCell ref="J7:S7"/>
    <mergeCell ref="J8:S8"/>
    <mergeCell ref="J9:S9"/>
    <mergeCell ref="J22:S22"/>
    <mergeCell ref="J23:S23"/>
    <mergeCell ref="J16:S16"/>
    <mergeCell ref="J17:S17"/>
    <mergeCell ref="J10:S10"/>
    <mergeCell ref="J11:S11"/>
    <mergeCell ref="J13:S13"/>
    <mergeCell ref="J14:S14"/>
    <mergeCell ref="J42:R42"/>
    <mergeCell ref="J37:S37"/>
    <mergeCell ref="J38:S38"/>
    <mergeCell ref="J32:S32"/>
    <mergeCell ref="J44:S44"/>
    <mergeCell ref="J43:S43"/>
    <mergeCell ref="J31:S31"/>
    <mergeCell ref="J36:S36"/>
    <mergeCell ref="J34:S34"/>
    <mergeCell ref="J33:S33"/>
    <mergeCell ref="J40:R40"/>
    <mergeCell ref="J24:S24"/>
    <mergeCell ref="J25:S25"/>
    <mergeCell ref="J30:S30"/>
    <mergeCell ref="J27:S27"/>
    <mergeCell ref="J29:S29"/>
    <mergeCell ref="J28:S28"/>
    <mergeCell ref="J46:R46"/>
    <mergeCell ref="J45:S45"/>
    <mergeCell ref="J51:R51"/>
    <mergeCell ref="J61:S61"/>
    <mergeCell ref="J59:S59"/>
    <mergeCell ref="J60:S60"/>
    <mergeCell ref="J53:S53"/>
    <mergeCell ref="J54:S54"/>
    <mergeCell ref="J55:S55"/>
    <mergeCell ref="J56:S56"/>
    <mergeCell ref="J58:S58"/>
    <mergeCell ref="J49:S49"/>
    <mergeCell ref="J50:S50"/>
    <mergeCell ref="J47:R47"/>
    <mergeCell ref="J48:S48"/>
    <mergeCell ref="J77:R77"/>
    <mergeCell ref="J69:S69"/>
    <mergeCell ref="J70:R70"/>
    <mergeCell ref="J62:S62"/>
    <mergeCell ref="J75:S75"/>
    <mergeCell ref="J73:S73"/>
    <mergeCell ref="J64:S64"/>
    <mergeCell ref="J65:S65"/>
  </mergeCells>
  <phoneticPr fontId="34" type="noConversion"/>
  <pageMargins left="0.75" right="0.75" top="0.75" bottom="1" header="0.5" footer="0.5"/>
  <pageSetup scale="55" fitToHeight="0" orientation="portrait" r:id="rId1"/>
  <headerFooter alignWithMargins="0"/>
  <rowBreaks count="2" manualBreakCount="2">
    <brk id="38" max="16383" man="1"/>
    <brk id="71"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808E8D812B1A4CA6C535939128D034" ma:contentTypeVersion="13" ma:contentTypeDescription="Create a new document." ma:contentTypeScope="" ma:versionID="9745bc2c9ad2377e450bd4aa72f8bfbb">
  <xsd:schema xmlns:xsd="http://www.w3.org/2001/XMLSchema" xmlns:xs="http://www.w3.org/2001/XMLSchema" xmlns:p="http://schemas.microsoft.com/office/2006/metadata/properties" xmlns:ns2="e3a283c8-0673-4ed1-a2b7-588b35db0706" xmlns:ns3="e45da448-bf9c-43e8-8676-7e88d583ded9" xmlns:ns4="df563676-8b16-455b-9cf3-dfc3c8077c93" targetNamespace="http://schemas.microsoft.com/office/2006/metadata/properties" ma:root="true" ma:fieldsID="2ba26bb7d93779f3c4c3a7437f641e9b" ns2:_="" ns3:_="" ns4:_="">
    <xsd:import namespace="e3a283c8-0673-4ed1-a2b7-588b35db0706"/>
    <xsd:import namespace="e45da448-bf9c-43e8-8676-7e88d583ded9"/>
    <xsd:import namespace="df563676-8b16-455b-9cf3-dfc3c8077c93"/>
    <xsd:element name="properties">
      <xsd:complexType>
        <xsd:sequence>
          <xsd:element name="documentManagement">
            <xsd:complexType>
              <xsd:all>
                <xsd:element ref="ns2:Description0" minOccurs="0"/>
                <xsd:element ref="ns2:l259f173eec84ef4a7800a0f61062356" minOccurs="0"/>
                <xsd:element ref="ns3:TaxCatchAll" minOccurs="0"/>
                <xsd:element ref="ns2:n5352faba7534414b992308bce88a673" minOccurs="0"/>
                <xsd:element ref="ns2:MediaServiceMetadata" minOccurs="0"/>
                <xsd:element ref="ns2:MediaServiceFastMetadata" minOccurs="0"/>
                <xsd:element ref="ns4:TaxKeywordTaxHTField" minOccurs="0"/>
                <xsd:element ref="ns2:Search_x0020_Tag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283c8-0673-4ed1-a2b7-588b35db0706"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l259f173eec84ef4a7800a0f61062356" ma:index="10" nillable="true" ma:taxonomy="true" ma:internalName="l259f173eec84ef4a7800a0f61062356" ma:taxonomyFieldName="Main_Category" ma:displayName="Main_Category" ma:default="" ma:fieldId="{5259f173-eec8-4ef4-a780-0a0f61062356}" ma:sspId="1da7e81d-6ea8-45c5-b51f-f6fb8dd5843f" ma:termSetId="be62836e-1bd7-46c4-b66a-8eb53b6765ba" ma:anchorId="f5c62276-0b07-45cb-956e-d8af7af37f9b" ma:open="true" ma:isKeyword="false">
      <xsd:complexType>
        <xsd:sequence>
          <xsd:element ref="pc:Terms" minOccurs="0" maxOccurs="1"/>
        </xsd:sequence>
      </xsd:complexType>
    </xsd:element>
    <xsd:element name="n5352faba7534414b992308bce88a673" ma:index="13" nillable="true" ma:taxonomy="true" ma:internalName="n5352faba7534414b992308bce88a673" ma:taxonomyFieldName="Sub_Category" ma:displayName="Sub_Category" ma:default="" ma:fieldId="{75352fab-a753-4414-b992-308bce88a673}" ma:sspId="1da7e81d-6ea8-45c5-b51f-f6fb8dd5843f" ma:termSetId="be62836e-1bd7-46c4-b66a-8eb53b6765ba" ma:anchorId="f5c62276-0b07-45cb-956e-d8af7af37f9b"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Search_x0020_Tags" ma:index="18" nillable="true" ma:displayName="Search Tags" ma:internalName="Search_x0020_Tags">
      <xsd:complexType>
        <xsd:complexContent>
          <xsd:extension base="dms:MultiChoiceFillIn">
            <xsd:sequence>
              <xsd:element name="Value" maxOccurs="unbounded" minOccurs="0" nillable="true">
                <xsd:simpleType>
                  <xsd:union memberTypes="dms:Text">
                    <xsd:simpleType>
                      <xsd:restriction base="dms:Choice">
                        <xsd:enumeration value="NRG"/>
                        <xsd:enumeration value="NextEra"/>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610c97ad-5bf4-4eb4-bce1-1fce6c42bf9a}" ma:internalName="TaxCatchAll" ma:showField="CatchAllData" ma:web="df563676-8b16-455b-9cf3-dfc3c8077c9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563676-8b16-455b-9cf3-dfc3c8077c93" elementFormDefault="qualified">
    <xsd:import namespace="http://schemas.microsoft.com/office/2006/documentManagement/types"/>
    <xsd:import namespace="http://schemas.microsoft.com/office/infopath/2007/PartnerControls"/>
    <xsd:element name="TaxKeywordTaxHTField" ma:index="17" nillable="true" ma:taxonomy="true" ma:internalName="TaxKeywordTaxHTField" ma:taxonomyFieldName="TaxKeyword" ma:displayName="Enterprise Keywords" ma:fieldId="{23f27201-bee3-471e-b2e7-b64fd8b7ca38}" ma:taxonomyMulti="true" ma:sspId="1da7e81d-6ea8-45c5-b51f-f6fb8dd5843f" ma:termSetId="00000000-0000-0000-0000-000000000000" ma:anchorId="00000000-0000-0000-0000-000000000000" ma:open="true" ma:isKeyword="tru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5352faba7534414b992308bce88a673 xmlns="e3a283c8-0673-4ed1-a2b7-588b35db0706">
      <Terms xmlns="http://schemas.microsoft.com/office/infopath/2007/PartnerControls">
        <TermInfo xmlns="http://schemas.microsoft.com/office/infopath/2007/PartnerControls">
          <TermName xmlns="http://schemas.microsoft.com/office/infopath/2007/PartnerControls">01.04_Websites</TermName>
          <TermId xmlns="http://schemas.microsoft.com/office/infopath/2007/PartnerControls">789b6d34-76ca-4833-b730-db4a24feafb8</TermId>
        </TermInfo>
      </Terms>
    </n5352faba7534414b992308bce88a673>
    <TaxCatchAll xmlns="e45da448-bf9c-43e8-8676-7e88d583ded9">
      <Value>95</Value>
      <Value>90</Value>
    </TaxCatchAll>
    <TaxKeywordTaxHTField xmlns="df563676-8b16-455b-9cf3-dfc3c8077c93">
      <Terms xmlns="http://schemas.microsoft.com/office/infopath/2007/PartnerControls"/>
    </TaxKeywordTaxHTField>
    <l259f173eec84ef4a7800a0f61062356 xmlns="e3a283c8-0673-4ed1-a2b7-588b35db0706">
      <Terms xmlns="http://schemas.microsoft.com/office/infopath/2007/PartnerControls">
        <TermInfo xmlns="http://schemas.microsoft.com/office/infopath/2007/PartnerControls">
          <TermName xmlns="http://schemas.microsoft.com/office/infopath/2007/PartnerControls">01_Admin</TermName>
          <TermId xmlns="http://schemas.microsoft.com/office/infopath/2007/PartnerControls">411cbf61-a005-45ef-913f-7fac423146fd</TermId>
        </TermInfo>
      </Terms>
    </l259f173eec84ef4a7800a0f61062356>
    <Description0 xmlns="e3a283c8-0673-4ed1-a2b7-588b35db0706" xsi:nil="true"/>
    <Search_x0020_Tags xmlns="e3a283c8-0673-4ed1-a2b7-588b35db0706"/>
  </documentManagement>
</p:properties>
</file>

<file path=customXml/itemProps1.xml><?xml version="1.0" encoding="utf-8"?>
<ds:datastoreItem xmlns:ds="http://schemas.openxmlformats.org/officeDocument/2006/customXml" ds:itemID="{5B27FA43-875E-416E-B813-7E7CAE866409}"/>
</file>

<file path=customXml/itemProps2.xml><?xml version="1.0" encoding="utf-8"?>
<ds:datastoreItem xmlns:ds="http://schemas.openxmlformats.org/officeDocument/2006/customXml" ds:itemID="{7C6C8E5B-B44D-4D1B-82C7-536156A22162}"/>
</file>

<file path=customXml/itemProps3.xml><?xml version="1.0" encoding="utf-8"?>
<ds:datastoreItem xmlns:ds="http://schemas.openxmlformats.org/officeDocument/2006/customXml" ds:itemID="{274336B0-30D6-4DC7-867B-1764FBB82DDC}"/>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Instructions</vt:lpstr>
      <vt:lpstr>Calculator</vt:lpstr>
      <vt:lpstr>Criteria_Scoring Guidelines</vt:lpstr>
      <vt:lpstr>Criteria</vt:lpstr>
      <vt:lpstr>Criteria_Weights</vt:lpstr>
      <vt:lpstr>evaluator</vt:lpstr>
      <vt:lpstr>input</vt:lpstr>
      <vt:lpstr>'Criteria_Scoring Guidelines'!OLE_LINK1</vt:lpstr>
      <vt:lpstr>Calculator!Print_Area</vt:lpstr>
      <vt:lpstr>'Criteria_Scoring Guidelines'!Print_Area</vt:lpstr>
      <vt:lpstr>Instructions!Print_Area</vt:lpstr>
      <vt:lpstr>Calculator!Print_Titles</vt:lpstr>
      <vt:lpstr>'Criteria_Scoring Guidelines'!Print_Titles</vt:lpstr>
      <vt:lpstr>Priority_Weight</vt:lpstr>
      <vt:lpstr>Priority_Weights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 Project Viability Calculator</dc:title>
  <dc:subject>&amp;lt;p&amp;gt;Criteria_Scoring Guidelines  Calculator  Instructions  Check  Check  Cooling  Criteria_Weights  Delivery_Point  Escalation  evaluator  high  input  Interconnection  Levelized  Levelized  OLE_LINK1  pass  Points  Priority_Weight  Priority_Weights  Proposal_Type  Proposal_Type  Renewable_Technologies  Renewable_Technolog&amp;lt;/p&amp;gt;</dc:subject>
  <dc:creator>Robert Blackney</dc:creator>
  <cp:keywords/>
  <dc:description>&amp;lt;p&amp;gt;Criteria_Scoring Guidelines  Calculator  Instructions  Check  Check  Cooling  Criteria_Weights  Delivery_Point  Escalation  evaluator  high  input  Interconnection  Levelized  Levelized  OLE_LINK1  pass  Points  Priority_Weight  Priority_Weights  Proposal_Type  Proposal_Type  Renewable_Technologies  Renewable_Technolog&amp;lt;/p&amp;gt;</dc:description>
  <cp:lastModifiedBy>user</cp:lastModifiedBy>
  <cp:lastPrinted>2011-06-02T15:39:08Z</cp:lastPrinted>
  <dcterms:created xsi:type="dcterms:W3CDTF">2007-11-15T16:16:44Z</dcterms:created>
  <dcterms:modified xsi:type="dcterms:W3CDTF">2017-12-20T18:52:38Z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://sitedev.cpuc.ca.gov/DownloadAsset.aspx?id=5904</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&amp;lt;p&amp;gt;Criteria_Scoring Guidelines  Calculator  Instructions  Check  Check  Cooling  Criteria_Weights  Delivery_Point  Escalation  evaluator  high  input  Interconnection  Levelized  Levelized  OLE_LINK1  pass  Points  Priority_Weight  Priority_Weights </vt:lpwstr>
  </property>
  <property fmtid="{D5CDD505-2E9C-101B-9397-08002B2CF9AE}" pid="9" name="EktExpiryType">
    <vt:i4>1</vt:i4>
  </property>
  <property fmtid="{D5CDD505-2E9C-101B-9397-08002B2CF9AE}" pid="10" name="EktDateCreated">
    <vt:filetime>2015-11-03T22:38:04Z</vt:filetime>
  </property>
  <property fmtid="{D5CDD505-2E9C-101B-9397-08002B2CF9AE}" pid="11" name="EktDateModified">
    <vt:filetime>2015-11-03T22:38:05Z</vt:filetime>
  </property>
  <property fmtid="{D5CDD505-2E9C-101B-9397-08002B2CF9AE}" pid="12" name="EktTaxCategory">
    <vt:lpwstr> #eksep# \Energy\Renewable Energy #eksep# </vt:lpwstr>
  </property>
  <property fmtid="{D5CDD505-2E9C-101B-9397-08002B2CF9AE}" pid="13" name="EktDisabledTaxCategory">
    <vt:lpwstr/>
  </property>
  <property fmtid="{D5CDD505-2E9C-101B-9397-08002B2CF9AE}" pid="14" name="EktCmsSize">
    <vt:i4>128512</vt:i4>
  </property>
  <property fmtid="{D5CDD505-2E9C-101B-9397-08002B2CF9AE}" pid="15" name="EktSearchable">
    <vt:i4>1</vt:i4>
  </property>
  <property fmtid="{D5CDD505-2E9C-101B-9397-08002B2CF9AE}" pid="16" name="EktEDescription">
    <vt:lpwstr>Summary &amp;lt;p&amp;gt;Criteria_Scoring Guidelines  Calculator  Instructions  Check  Check  Cooling  Criteria_Weights  Delivery_Point  Escalation  evaluator  high  input  Interconnection  Levelized  Levelized  OLE_LINK1  pass  Points  Priority_Weight  Priority_</vt:lpwstr>
  </property>
  <property fmtid="{D5CDD505-2E9C-101B-9397-08002B2CF9AE}" pid="17" name="TaxKeyword">
    <vt:lpwstr/>
  </property>
  <property fmtid="{D5CDD505-2E9C-101B-9397-08002B2CF9AE}" pid="18" name="Main_Category">
    <vt:lpwstr>90;#01_Admin|411cbf61-a005-45ef-913f-7fac423146fd</vt:lpwstr>
  </property>
  <property fmtid="{D5CDD505-2E9C-101B-9397-08002B2CF9AE}" pid="19" name="ContentTypeId">
    <vt:lpwstr>0x010100E7808E8D812B1A4CA6C535939128D034</vt:lpwstr>
  </property>
  <property fmtid="{D5CDD505-2E9C-101B-9397-08002B2CF9AE}" pid="20" name="Sub_Category">
    <vt:lpwstr>95;#01.04_Websites|789b6d34-76ca-4833-b730-db4a24feafb8</vt:lpwstr>
  </property>
</Properties>
</file>