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C:\Users\kiran_k10.ITLINFOSYS.000\Desktop\"/>
    </mc:Choice>
  </mc:AlternateContent>
  <bookViews>
    <workbookView xWindow="0" yWindow="0" windowWidth="15360" windowHeight="7020"/>
  </bookViews>
  <sheets>
    <sheet name="Approved CR Packages" sheetId="1" r:id="rId1"/>
  </sheets>
  <definedNames>
    <definedName name="_xlnm.Print_Area" localSheetId="0">'Approved CR Packages'!$A$2:$L$66</definedName>
    <definedName name="_xlnm.Print_Titles" localSheetId="0">'Approved CR Packages'!$2:$2</definedName>
    <definedName name="TitleRegion1.a2.L63.1">Table1[[#Headers],[Approved Charge Ready Vendor]]</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8" i="1" l="1"/>
  <c r="L27" i="1"/>
  <c r="L26" i="1"/>
  <c r="L25" i="1"/>
  <c r="L24" i="1"/>
  <c r="L23" i="1"/>
  <c r="L22" i="1"/>
  <c r="L21" i="1"/>
  <c r="L20" i="1"/>
  <c r="L19" i="1"/>
  <c r="L18" i="1"/>
  <c r="L16" i="1"/>
  <c r="L14" i="1"/>
  <c r="L13" i="1"/>
  <c r="L12" i="1"/>
  <c r="L10" i="1"/>
  <c r="L7" i="1"/>
  <c r="L6" i="1"/>
  <c r="L36" i="1"/>
  <c r="L43" i="1"/>
  <c r="L41" i="1"/>
  <c r="L62" i="1"/>
  <c r="L61" i="1"/>
  <c r="L60" i="1"/>
  <c r="L59" i="1"/>
  <c r="L58" i="1"/>
  <c r="L56" i="1"/>
  <c r="L55" i="1"/>
  <c r="L54" i="1"/>
  <c r="L53" i="1"/>
  <c r="L52" i="1"/>
  <c r="L51" i="1"/>
  <c r="L37" i="1"/>
</calcChain>
</file>

<file path=xl/sharedStrings.xml><?xml version="1.0" encoding="utf-8"?>
<sst xmlns="http://schemas.openxmlformats.org/spreadsheetml/2006/main" count="617" uniqueCount="159">
  <si>
    <t>Approved Charge Ready Vendor</t>
  </si>
  <si>
    <t>Electric Vehicle (EV) Charging Network Provider</t>
  </si>
  <si>
    <t>Qualified Package Overview</t>
  </si>
  <si>
    <t>Electric Vehicle Supply Equipment (EVSE) Manufacturer</t>
  </si>
  <si>
    <t>Notes</t>
  </si>
  <si>
    <t>Vendor Contact Information</t>
  </si>
  <si>
    <t>Authorized Resellers</t>
  </si>
  <si>
    <t>Total Base Cost Per Charging Station Package</t>
  </si>
  <si>
    <t>Kitu Systems Inc.</t>
  </si>
  <si>
    <t>The Kitu Systems and AeroVironment joint qualified package consists of the EVSE-RS (Level 2/32A) and a cellular/Wi-Fi gateway. Each gateway requires a separate 120V service. Single, dual and quad mount units are available.</t>
  </si>
  <si>
    <t>19356-32A-015 (1/1) with a KS-GW-16A gateway</t>
  </si>
  <si>
    <t>AV: v2.030-2.016-2.111 for 32A model</t>
  </si>
  <si>
    <t>L2B</t>
  </si>
  <si>
    <t>19356-32A-025 (1/1) with a KS-GW-16A gateway</t>
  </si>
  <si>
    <t>N/A</t>
  </si>
  <si>
    <t>This qualified Aerovironment Package consists of the TurboDock (Level 1/16A). These EVSEs must be hardwired into the EVSE service panel.  The EVSE is approved for Level 1 use only.</t>
  </si>
  <si>
    <t>24931-020 (1/1)</t>
  </si>
  <si>
    <t>Offered in single connector configuration.    The EVSE is approved for Level 1 use and installation only.
OUTDOOR INSTALLATION ONLY</t>
  </si>
  <si>
    <t>L1</t>
  </si>
  <si>
    <t>BTC Power</t>
  </si>
  <si>
    <t>Greenlots</t>
  </si>
  <si>
    <t xml:space="preserve">The BTC qualified package includes a cellular capable BTC Dual Coupler unit (Level 2/30A each). A single master EVSE or gateway can provide communications for up to 9 slave EVSEs. The BTC EVSE can be provided as either wall or pedestal mounted unit.  These EVSEs must be hardwired into the EVSE service panel. Initiating a charging session and managing payment methods can be done within the Greenlots mobile phone app, or via integrated RFID or credit card reader. </t>
  </si>
  <si>
    <t>EVP-2002-30-S (2/2) slave with a EVP-2002-30-M (2/2) master</t>
  </si>
  <si>
    <t>Software version: GRN_DR1.2
Firmware version: 2.64</t>
  </si>
  <si>
    <t>Dual connector configuration only. Single connector configuration is not approved by SCE.
OUTDOOR INSTALLATION ONLY</t>
  </si>
  <si>
    <t>http://www.btcpower.com/products-and-applications/Level-2-Commercial-EV-Charging-Station/
Xavier Monroy
310-746-8004
xmonroy@btcpower.com</t>
  </si>
  <si>
    <t>EVP-2002-30-S (2/2) slave with a EVP2002-G1 gateway</t>
  </si>
  <si>
    <t>ChargePoint</t>
  </si>
  <si>
    <t>This ChargePoint qualified package includes the  EVSE (Level 2/32A) and a separate cellular/Wi-Fi Gateway. The gateway requires a 120V power source. Cord Management and single and dual mount options are available.</t>
  </si>
  <si>
    <t xml:space="preserve">CPF25 (1/1) with a CPGW1 gateway  </t>
  </si>
  <si>
    <t>5.1.0.8</t>
  </si>
  <si>
    <t>A single gateways supports up to 9 stations within 150 feet line of sight. Gateway included with purchase.
OUTDOOR INSTALLATION ONLY</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</si>
  <si>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</si>
  <si>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 xml:space="preserve">CT4011-GW1 (1/1)
Master </t>
  </si>
  <si>
    <t>4.3.0.54 Build 81450</t>
  </si>
  <si>
    <t>Must acquire at least one Gateway (Master) EVSE per 10 non-gateway (Slave) EVSEs.</t>
  </si>
  <si>
    <t>www.verdek.com
Kauai Mansur
(623) 330-7249
kmansur@verdek.com</t>
  </si>
  <si>
    <t xml:space="preserve">CT4021-GW1 (2/2)
Master </t>
  </si>
  <si>
    <t xml:space="preserve">CT4013-GW1 (1/1)
Master </t>
  </si>
  <si>
    <t xml:space="preserve">CT4023-GW1 (2/2)
Master </t>
  </si>
  <si>
    <t xml:space="preserve">CT4025-GW1 (2/2)
Master </t>
  </si>
  <si>
    <t xml:space="preserve">CT4027-GW1 (2/2)
Master </t>
  </si>
  <si>
    <t xml:space="preserve">CT4011 (1/1)
Slave </t>
  </si>
  <si>
    <t xml:space="preserve">CT4021 (2/2)
Slave </t>
  </si>
  <si>
    <t xml:space="preserve">CT4013 (1/1)
Slave </t>
  </si>
  <si>
    <t xml:space="preserve">CT4023 (2/2)
Slave </t>
  </si>
  <si>
    <t xml:space="preserve">CT4025 (2/2)
Slave </t>
  </si>
  <si>
    <t xml:space="preserve">CT4027 (2/2)
Slave </t>
  </si>
  <si>
    <t xml:space="preserve">CT4021-GW1-PMGMT40 (2/1)
Master </t>
  </si>
  <si>
    <t>4.3.3.50 Build 83134 CT4knandflash</t>
  </si>
  <si>
    <t xml:space="preserve">CT4023-GW1-PMGMT40 (2/1)
Master </t>
  </si>
  <si>
    <t xml:space="preserve">CT4025-GW1-PMGMT40 (2/1)
Master </t>
  </si>
  <si>
    <t xml:space="preserve">CT4027-GW1-PMGMT40 (2/1)
Master </t>
  </si>
  <si>
    <t xml:space="preserve">CT4021-PMGMT40 (2/1)
Slave </t>
  </si>
  <si>
    <t xml:space="preserve">CT4023-PMGMT40 (2/1)
Slave </t>
  </si>
  <si>
    <t xml:space="preserve">CT4025-PMGMT40 (2/1)
Slave </t>
  </si>
  <si>
    <t xml:space="preserve">CT4027-PMGMT40 (2/1)
Slave </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</si>
  <si>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</si>
  <si>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</si>
  <si>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 (1/1)</t>
  </si>
  <si>
    <t>Offered in single connector configuration only.  These EVSE's are approved for OUTDOOR INSTALLATION ONLY.  They are not approved for indoor installations including indoor parking structures.</t>
  </si>
  <si>
    <t>www.clippercreek.com
Erik Mason
(916) 607-0080
erik@clippercreek.net</t>
  </si>
  <si>
    <t>ACS-20 (1/1)</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</si>
  <si>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</si>
  <si>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</si>
  <si>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</si>
  <si>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FW: 09.02.02s04</t>
  </si>
  <si>
    <t>OUTDOOR INSTALLATION ONLY</t>
  </si>
  <si>
    <t>www.emotorwerks.com
Karen Hsu
Karen@emotorwerks.com
949-975-9018</t>
  </si>
  <si>
    <t>NA</t>
  </si>
  <si>
    <t>L2A</t>
  </si>
  <si>
    <t>EV Connect, Inc.</t>
  </si>
  <si>
    <t>The EV Connect qualified package includes standalone cellular capable EV Box EVSEs (Level 2/32A). The EV Box can be provided as either single or dual mount units with wall or pedestal mounting. These EVSEs must be hardwired into the EVSE service panel. Initiating a charging session and managing payment methods can be done within the EV Connect mobile phone application or via integrated RFID reader.</t>
  </si>
  <si>
    <t>EV Box</t>
  </si>
  <si>
    <t>EVB-BSHW (1/1)</t>
  </si>
  <si>
    <t>G3P0117B9906</t>
  </si>
  <si>
    <t>All models come with 3 year warranty, hanger, holster, and all mounting hardware.
OUTDOOR INSTALLATION ONLY</t>
  </si>
  <si>
    <t>EVB-BSHW-25FtS (1/1)</t>
  </si>
  <si>
    <t>EVB-BSHP (1/1)</t>
  </si>
  <si>
    <t>EVB-BSHP-25FtS  (1/1)</t>
  </si>
  <si>
    <t>EVB-BDHP (2/2)</t>
  </si>
  <si>
    <t>EVB-BDHP-25FtD (2/2)</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</si>
  <si>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</si>
  <si>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</si>
  <si>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</si>
  <si>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 (1/1)</t>
  </si>
  <si>
    <t>V3.28.15
CB2.47</t>
  </si>
  <si>
    <t>Wall Mount as well as Single and Dual Port Pedestal Mount Charging Station configurations available.
OUTDOOR INSTALLATION ONLY</t>
  </si>
  <si>
    <t>www.evocharge.com
EVoCharge Sales
sales@evocharge.com
(800) 930-9450</t>
  </si>
  <si>
    <t>EVO30-110-001A (1/1)</t>
  </si>
  <si>
    <t>EVO30-410-001A (1/1)</t>
  </si>
  <si>
    <t>EVO30-610-001A (1/1)</t>
  </si>
  <si>
    <t>EVSE LLC</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</si>
  <si>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</si>
  <si>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</si>
  <si>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 xml:space="preserve">Must acquire at least one ZigBee Gateway or Gateway/Payment station per 32 EVSEs.  </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</si>
  <si>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</si>
  <si>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</si>
  <si>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</si>
  <si>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3703 (1/1) with 4G Verizon, or 4G ATT gateways</t>
  </si>
  <si>
    <t>www.pacltg.com
Tim Hatamian
evse@plem.co
714 972 1982</t>
  </si>
  <si>
    <t>3704-002 REV G (1/1) with 4G Verizon, or 4G ATT gateways</t>
  </si>
  <si>
    <t>Shell</t>
  </si>
  <si>
    <t>Offered in single connector configuration. The EVSE is approved for Level 1 use and installation only.
OUTDOOR INSTALLATION ONLY</t>
  </si>
  <si>
    <t>Konnectronix</t>
  </si>
  <si>
    <t>P00-400-xxx (1/1)</t>
  </si>
  <si>
    <t>Offered in single connector configuration only.  Multiple color option represented by the xxx.
OUTDOOR INSTALLATION ONLY</t>
  </si>
  <si>
    <t>John Hipchen
(847) 912-1219
Jhipchen@Konnectronix.com</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</si>
  <si>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</si>
  <si>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</si>
  <si>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UP160J-CMP-COM (2/2)</t>
  </si>
  <si>
    <t>EVSE Firmware Version: SW-0393-14
Network Version: 2.2</t>
  </si>
  <si>
    <t>Must acquire at least one Gateway (Master) EVSE per 10 non-gateway (Slave) EVSEs. 
OUTDOOR INSTALLATION ONLY</t>
  </si>
  <si>
    <t>http://telluspowertech.com/
Tony Janicki
(949) 502-1020
Tony_janicki@telluspower.com</t>
  </si>
  <si>
    <t>UP160J-CMP (2/2)</t>
  </si>
  <si>
    <t>UP160J-WMP-COM (2/2)</t>
  </si>
  <si>
    <t>UP160J-WMP (2/2)</t>
  </si>
  <si>
    <t>UP160J-PMP-COM (2/2)</t>
  </si>
  <si>
    <t>UP160J-PMP (2/2)</t>
  </si>
  <si>
    <t>UP80J-CMP-COM (1/1)</t>
  </si>
  <si>
    <t>UP80J-CMP (1/1)</t>
  </si>
  <si>
    <t>UP80J-WMP-COM (1/1)</t>
  </si>
  <si>
    <t>UP80J-WMP (1/1)</t>
  </si>
  <si>
    <t>UP80J-PMP-COM (1/1)</t>
  </si>
  <si>
    <t>UP80J-PMP (1/1)</t>
  </si>
  <si>
    <t>End of Worksheet</t>
  </si>
  <si>
    <t>3703 (1/1) with 4G Verizon, or 4G  ATT gateways</t>
  </si>
  <si>
    <t>PowerFlex Systems</t>
  </si>
  <si>
    <t>AV: v20180321
PF: v20180323</t>
  </si>
  <si>
    <t>One load management controller can support up to 100 stations within range of mesh network.
Minimum of at 20 ports required.</t>
  </si>
  <si>
    <t>AV: 19356-32A-025 (1/1)
with PF-LMC Load Management Controller</t>
  </si>
  <si>
    <t>The PowerFlex Systems qualified package offers an adaptive load managed charging network which includes a PowerFlex Load Management Controller and AeroVironment EVSE-RS (Level 2/32A) stations. The system can operate on reduced size of electric infrastructure thus allowing a greater amount of charge ports to be installed and operated while remaining within the limits of the supply.   Each controller requires a separate 120V service. Single, dual and quad mount units are available.</t>
  </si>
  <si>
    <r>
      <t>Approved Software/Firmware Versions</t>
    </r>
    <r>
      <rPr>
        <vertAlign val="superscript"/>
        <sz val="16"/>
        <rFont val="Calibri"/>
        <family val="2"/>
        <scheme val="minor"/>
      </rPr>
      <t>2</t>
    </r>
  </si>
  <si>
    <r>
      <t>Charge Port Type</t>
    </r>
    <r>
      <rPr>
        <vertAlign val="superscript"/>
        <sz val="16"/>
        <rFont val="Calibri"/>
        <family val="2"/>
        <scheme val="minor"/>
      </rPr>
      <t>3</t>
    </r>
  </si>
  <si>
    <t>www.evsellc.com
Dean Spacht
dspacht@controlmod.com
(860) 253-4230</t>
  </si>
  <si>
    <t>Webasto</t>
  </si>
  <si>
    <t>Must acquire one Gateway for every 20 EVSEs within Wi-Fi range.</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</si>
  <si>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</si>
  <si>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 (1/1) with 4G Verizon, or 4G ATT gateways</t>
  </si>
  <si>
    <t xml:space="preserve">www.evsolutions.com
Charlie Botsford
(626) 437-8502
Charlie.Botsford@webasto.com </t>
  </si>
  <si>
    <t xml:space="preserve">www.evsolutions.com
Charlie Botsford
(626) 437-8502
Charlie.Botsford@webasto.com 
</t>
  </si>
  <si>
    <t>This qualified Webasto (formerly Aerovironment) Package consists of the TurboDock (Level 1/16A). These EVSEs must be hardwired into the EVSE service panel.  The EVSE is approved for Level 1 use only.</t>
  </si>
  <si>
    <t>info@powerflex.com
Primary Contact:
George Lee info@powerflex.com
Secondary Contact:
Charlie Botsford Charlie.Botsford@webasto.com 
818-968-6673</t>
  </si>
  <si>
    <t>PowerFlex Systems
&amp;
Webasto (formerly AeroVironment)</t>
  </si>
  <si>
    <t>Webasto (formerly AeroVironment)</t>
  </si>
  <si>
    <t>www.evconnect.com
EV Connect- SCE ChargeReady Program Sales
(888) 780-0062
SCEchargeready@evconnect.com</t>
  </si>
  <si>
    <t xml:space="preserve">Primary Contact:
Rhonda Woerner  rwoerner@kitu.io
 619-569-2208
chargeready@kitu.io
Secondary Contact:
Charlie Botsford (626) 437-8502
Charlie.Botsford@webasto.com </t>
  </si>
  <si>
    <t xml:space="preserve">Primary Contact:
Rhonda Woerner  rwoerner@kitu.io
 619-569-2208
chargeready@kitu.io
Secondary Contact:
(626) 437-8502
Charlie.Botsford@webasto.com </t>
  </si>
  <si>
    <t>EVO30-410-002A (2/2)</t>
  </si>
  <si>
    <t>EVO30-610-002A (2/2)</t>
  </si>
  <si>
    <t>Phil Villagomez
(619) 471-5943
phil.villagomez@shell.com</t>
  </si>
  <si>
    <r>
      <t>Approved EVSE Model Numbers (Connectors Per Station/Circuits per Station</t>
    </r>
    <r>
      <rPr>
        <vertAlign val="superscript"/>
        <sz val="16"/>
        <rFont val="Calibri"/>
        <family val="2"/>
        <scheme val="minor"/>
      </rPr>
      <t>1</t>
    </r>
    <r>
      <rPr>
        <sz val="16"/>
        <rFont val="Calibri"/>
        <family val="2"/>
        <scheme val="minor"/>
      </rPr>
      <t>)</t>
    </r>
  </si>
  <si>
    <r>
      <t>Base Cost</t>
    </r>
    <r>
      <rPr>
        <vertAlign val="superscript"/>
        <sz val="16"/>
        <rFont val="Calibri"/>
        <family val="2"/>
        <scheme val="minor"/>
      </rPr>
      <t>4</t>
    </r>
    <r>
      <rPr>
        <sz val="16"/>
        <rFont val="Calibri"/>
        <family val="2"/>
        <scheme val="minor"/>
      </rPr>
      <t xml:space="preserve"> Per Charge Port</t>
    </r>
  </si>
  <si>
    <r>
      <t xml:space="preserve">www.Chargepoint.com
</t>
    </r>
    <r>
      <rPr>
        <strike/>
        <sz val="16"/>
        <rFont val="Calibri"/>
        <family val="2"/>
        <scheme val="minor"/>
      </rPr>
      <t xml:space="preserve">
</t>
    </r>
    <r>
      <rPr>
        <sz val="16"/>
        <rFont val="Calibri"/>
        <family val="2"/>
        <scheme val="minor"/>
      </rPr>
      <t xml:space="preserve">Cody Thornton 
(669) 271-1208
cody.thornton@chargepoint.com
</t>
    </r>
  </si>
  <si>
    <r>
      <t>The qualified</t>
    </r>
    <r>
      <rPr>
        <strike/>
        <sz val="16"/>
        <rFont val="Calibri"/>
        <family val="2"/>
        <scheme val="minor"/>
      </rPr>
      <t xml:space="preserve"> </t>
    </r>
    <r>
      <rPr>
        <sz val="16"/>
        <rFont val="Calibri"/>
        <family val="2"/>
        <scheme val="minor"/>
      </rPr>
      <t xml:space="preserve">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r>
  </si>
  <si>
    <r>
      <rPr>
        <vertAlign val="superscript"/>
        <sz val="16"/>
        <rFont val="Calibri"/>
        <family val="2"/>
        <scheme val="minor"/>
      </rPr>
      <t xml:space="preserve">1 </t>
    </r>
    <r>
      <rPr>
        <sz val="16"/>
        <rFont val="Calibri"/>
        <family val="2"/>
        <scheme val="minor"/>
      </rPr>
      <t>Denotes how many  J1772 connectors are provided per Unit/and how many circuits per Unit</t>
    </r>
  </si>
  <si>
    <r>
      <rPr>
        <vertAlign val="superscript"/>
        <sz val="16"/>
        <rFont val="Calibri"/>
        <family val="2"/>
        <scheme val="minor"/>
      </rPr>
      <t xml:space="preserve">2 </t>
    </r>
    <r>
      <rPr>
        <sz val="16"/>
        <rFont val="Calibri"/>
        <family val="2"/>
        <scheme val="minor"/>
      </rPr>
      <t>The approved versions also include anything newer than the listed version.</t>
    </r>
  </si>
  <si>
    <r>
      <rPr>
        <vertAlign val="superscript"/>
        <sz val="16"/>
        <rFont val="Calibri"/>
        <family val="2"/>
        <scheme val="minor"/>
      </rPr>
      <t xml:space="preserve">3 </t>
    </r>
    <r>
      <rPr>
        <sz val="16"/>
        <rFont val="Calibri"/>
        <family val="2"/>
        <scheme val="minor"/>
      </rPr>
      <t xml:space="preserve">L1 – Level 1 charging station (120 volts), without network capability
  L2 "A" – Level 2 charging station (up to 240 volts), with standalone network capability integrated into the station (e.g., cellular)
  L2 "B" – Level 2 charging station (up to 240 volts), with network capability provided by an external device (such as a kiosk or gateway) usually shared among multiple stations
</t>
    </r>
  </si>
  <si>
    <r>
      <rPr>
        <vertAlign val="superscript"/>
        <sz val="16"/>
        <rFont val="Calibri"/>
        <family val="2"/>
        <scheme val="minor"/>
      </rPr>
      <t xml:space="preserve">4 </t>
    </r>
    <r>
      <rPr>
        <sz val="16"/>
        <rFont val="Calibri"/>
        <family val="2"/>
        <scheme val="minor"/>
      </rPr>
      <t>The base cost of qualified EVSE for the Charge Ready Pilot is defined as “the best value offered for a charging station and its installation within each defined profile [of EVSE].” SCE determines a price per port for each of the qualified models and configurations. SCE then selects the lowest price per port within each charging system type
  (using only those EVSE models that passed SCE’s technical evaluation) to determine the base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</si>
</sst>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7" x14ac:knownFonts="1">
    <font>
      <sz val="11"/>
      <color theme="1"/>
      <name val="Calibri"/>
      <family val="2"/>
      <scheme val="minor"/>
    </font>
    <font>
      <sz val="11"/>
      <name val="Calibri"/>
      <family val="2"/>
      <scheme val="minor"/>
    </font>
    <font>
      <sz val="8"/>
      <name val="Calibri"/>
      <family val="2"/>
      <scheme val="minor"/>
    </font>
    <font>
      <sz val="16"/>
      <name val="Calibri"/>
      <family val="2"/>
      <scheme val="minor"/>
    </font>
    <font>
      <vertAlign val="superscript"/>
      <sz val="16"/>
      <name val="Calibri"/>
      <family val="2"/>
      <scheme val="minor"/>
    </font>
    <font>
      <sz val="22"/>
      <name val="Calibri"/>
      <family val="2"/>
      <scheme val="minor"/>
    </font>
    <font>
      <strike/>
      <sz val="16"/>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cellStyleXfs>
  <cellXfs count="54">
    <xf numFmtId="0" fontId="0" fillId="0" borderId="0" xfId="0"/>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hidden="1"/>
    </xf>
    <xf numFmtId="0" fontId="1" fillId="0" borderId="0" xfId="0" applyFont="1" applyFill="1" applyAlignment="1">
      <alignment horizontal="center" vertical="center" wrapText="1"/>
    </xf>
    <xf numFmtId="0" fontId="1"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lignment horizontal="center" vertical="center" wrapText="1"/>
    </xf>
    <xf numFmtId="0" fontId="3" fillId="3" borderId="9" xfId="0" applyNumberFormat="1" applyFont="1" applyFill="1" applyBorder="1" applyAlignment="1" applyProtection="1">
      <alignment horizontal="center" vertical="center" wrapText="1"/>
      <protection hidden="1"/>
    </xf>
    <xf numFmtId="0" fontId="3" fillId="3" borderId="4" xfId="0" applyNumberFormat="1" applyFont="1" applyFill="1" applyBorder="1" applyAlignment="1" applyProtection="1">
      <alignment horizontal="center" vertical="center" wrapText="1"/>
      <protection hidden="1"/>
    </xf>
    <xf numFmtId="0" fontId="3" fillId="3" borderId="4"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0" fontId="3" fillId="0" borderId="5" xfId="0"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3" fillId="0" borderId="0" xfId="0" applyFont="1" applyFill="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3" fillId="0" borderId="8"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6" fontId="3" fillId="0" borderId="2" xfId="0"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Border="1" applyAlignment="1">
      <alignment horizontal="center" vertical="center" wrapText="1"/>
    </xf>
    <xf numFmtId="6" fontId="3" fillId="0" borderId="1" xfId="0" applyNumberFormat="1" applyFont="1" applyBorder="1" applyAlignment="1">
      <alignment horizontal="center" vertical="center" wrapText="1"/>
    </xf>
    <xf numFmtId="6" fontId="3" fillId="0" borderId="6" xfId="0" applyNumberFormat="1" applyFont="1" applyBorder="1" applyAlignment="1">
      <alignment horizontal="center" vertical="center" wrapText="1"/>
    </xf>
    <xf numFmtId="0" fontId="3" fillId="0" borderId="8" xfId="0" applyNumberFormat="1" applyFont="1" applyFill="1" applyBorder="1" applyAlignment="1" applyProtection="1">
      <alignment horizontal="center" vertical="center" wrapText="1"/>
      <protection hidden="1"/>
    </xf>
    <xf numFmtId="0" fontId="3" fillId="2" borderId="2" xfId="0" applyNumberFormat="1"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6" fontId="3" fillId="0" borderId="6"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8"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7"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1" fillId="0" borderId="0" xfId="0" applyFont="1" applyBorder="1" applyAlignment="1">
      <alignment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6" fontId="3" fillId="0" borderId="4" xfId="0" applyNumberFormat="1" applyFont="1" applyBorder="1" applyAlignment="1">
      <alignment horizontal="center" vertical="center" wrapText="1"/>
    </xf>
    <xf numFmtId="6" fontId="3" fillId="0" borderId="11" xfId="0" applyNumberFormat="1" applyFont="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protection hidden="1"/>
    </xf>
    <xf numFmtId="0" fontId="3" fillId="2" borderId="1"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6" fontId="3" fillId="0" borderId="10" xfId="0" applyNumberFormat="1" applyFont="1" applyFill="1" applyBorder="1" applyAlignment="1">
      <alignment horizontal="center" vertical="center" wrapText="1"/>
    </xf>
    <xf numFmtId="0" fontId="1" fillId="0" borderId="0" xfId="0" applyFont="1" applyAlignment="1" applyProtection="1">
      <alignment horizontal="left" vertical="center" wrapText="1"/>
      <protection hidden="1"/>
    </xf>
  </cellXfs>
  <cellStyles count="1">
    <cellStyle name="Normal" xfId="0" builtinId="0"/>
  </cellStyles>
  <dxfs count="16">
    <dxf>
      <font>
        <b val="0"/>
        <i val="0"/>
        <strike val="0"/>
        <condense val="0"/>
        <extend val="0"/>
        <outline val="0"/>
        <shadow val="0"/>
        <u val="none"/>
        <vertAlign val="baseline"/>
        <sz val="16"/>
        <color auto="1"/>
        <name val="Calibri"/>
        <scheme val="minor"/>
      </font>
      <numFmt numFmtId="10" formatCode="&quot;$&quot;#,##0_);[Red]\(&quot;$&quot;#,##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6"/>
        <color auto="1"/>
        <name val="Calibri"/>
        <scheme val="minor"/>
      </font>
      <numFmt numFmtId="10" formatCode="&quot;$&quot;#,##0_);[Red]\(&quot;$&quot;#,##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ont>
        <outline val="0"/>
        <shadow val="0"/>
        <u val="none"/>
        <vertAlign val="baseline"/>
        <sz val="16"/>
        <color auto="1"/>
        <name val="Calibri"/>
        <scheme val="minor"/>
      </font>
      <numFmt numFmtId="0" formatCode="General"/>
      <alignment textRotation="0" wrapText="1" indent="0" justifyLastLine="0" shrinkToFit="0" readingOrder="0"/>
    </dxf>
    <dxf>
      <border outline="0">
        <bottom style="thin">
          <color auto="1"/>
        </bottom>
      </border>
    </dxf>
    <dxf>
      <font>
        <b val="0"/>
        <i val="0"/>
        <strike val="0"/>
        <condense val="0"/>
        <extend val="0"/>
        <outline val="0"/>
        <shadow val="0"/>
        <u val="none"/>
        <vertAlign val="baseline"/>
        <sz val="16"/>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7C80"/>
      <color rgb="FF00FF00"/>
      <color rgb="FF66FF66"/>
      <color rgb="FFFFCCCC"/>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L62" totalsRowShown="0" headerRowDxfId="15" dataDxfId="13" headerRowBorderDxfId="14" tableBorderDxfId="12">
  <autoFilter ref="A2:L62"/>
  <tableColumns count="12">
    <tableColumn id="1" name="Approved Charge Ready Vendor" dataDxfId="11"/>
    <tableColumn id="2" name="Electric Vehicle (EV) Charging Network Provider" dataDxfId="10"/>
    <tableColumn id="3" name="Qualified Package Overview" dataDxfId="9"/>
    <tableColumn id="4" name="Electric Vehicle Supply Equipment (EVSE) Manufacturer" dataDxfId="8"/>
    <tableColumn id="5" name="Approved EVSE Model Numbers (Connectors Per Station/Circuits per Station1)" dataDxfId="7"/>
    <tableColumn id="6" name="Approved Software/Firmware Versions2" dataDxfId="6"/>
    <tableColumn id="7" name="Notes" dataDxfId="5"/>
    <tableColumn id="8" name="Vendor Contact Information" dataDxfId="4"/>
    <tableColumn id="9" name="Authorized Resellers" dataDxfId="3"/>
    <tableColumn id="10" name="Charge Port Type3" dataDxfId="2"/>
    <tableColumn id="11" name="Base Cost4 Per Charge Port" dataDxfId="1"/>
    <tableColumn id="12" name="Total Base Cost Per Charging Station Package" dataDxfId="0">
      <calculatedColumnFormula>K3</calculatedColumnFormula>
    </tableColumn>
  </tableColumns>
  <tableStyleInfo showFirstColumn="1" showLastColumn="0" showRowStripes="0" showColumnStripes="0"/>
  <extLst>
    <ext xmlns:x14="http://schemas.microsoft.com/office/spreadsheetml/2009/9/main" uri="{504A1905-F514-4f6f-8877-14C23A59335A}">
      <x14:table altText="Approved Vendor and Charging Station List" altTextSummary="Approved CR Packag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9"/>
  <sheetViews>
    <sheetView tabSelected="1" zoomScale="40" zoomScaleNormal="40" zoomScaleSheetLayoutView="70" zoomScalePageLayoutView="75" workbookViewId="0">
      <selection activeCell="D5" sqref="D5"/>
    </sheetView>
  </sheetViews>
  <sheetFormatPr defaultColWidth="0" defaultRowHeight="15" zeroHeight="1" x14ac:dyDescent="0.25"/>
  <cols>
    <col min="1" max="2" width="39.7109375" style="2" customWidth="1"/>
    <col min="3" max="3" width="71.28515625" style="1" customWidth="1"/>
    <col min="4" max="7" width="39.7109375" style="1" customWidth="1"/>
    <col min="8" max="8" width="47.140625" style="1" customWidth="1"/>
    <col min="9" max="9" width="56.85546875" style="2" customWidth="1"/>
    <col min="10" max="10" width="39.7109375" style="3" customWidth="1"/>
    <col min="11" max="12" width="39.7109375" style="1" customWidth="1"/>
    <col min="13" max="16384" width="9.140625" style="1" hidden="1"/>
  </cols>
  <sheetData>
    <row r="1" spans="1:12" ht="85.9" customHeight="1" x14ac:dyDescent="0.25">
      <c r="A1" s="18"/>
      <c r="B1" s="18"/>
      <c r="C1" s="18"/>
      <c r="D1" s="18"/>
    </row>
    <row r="2" spans="1:12" ht="103.9" customHeight="1" x14ac:dyDescent="0.25">
      <c r="A2" s="10" t="s">
        <v>0</v>
      </c>
      <c r="B2" s="11" t="s">
        <v>1</v>
      </c>
      <c r="C2" s="12" t="s">
        <v>2</v>
      </c>
      <c r="D2" s="12" t="s">
        <v>3</v>
      </c>
      <c r="E2" s="12" t="s">
        <v>151</v>
      </c>
      <c r="F2" s="12" t="s">
        <v>132</v>
      </c>
      <c r="G2" s="12" t="s">
        <v>4</v>
      </c>
      <c r="H2" s="12" t="s">
        <v>5</v>
      </c>
      <c r="I2" s="11" t="s">
        <v>6</v>
      </c>
      <c r="J2" s="11" t="s">
        <v>133</v>
      </c>
      <c r="K2" s="12" t="s">
        <v>152</v>
      </c>
      <c r="L2" s="13" t="s">
        <v>7</v>
      </c>
    </row>
    <row r="3" spans="1:12" s="3" customFormat="1" ht="214.9" customHeight="1" x14ac:dyDescent="0.25">
      <c r="A3" s="19" t="s">
        <v>135</v>
      </c>
      <c r="B3" s="8" t="s">
        <v>8</v>
      </c>
      <c r="C3" s="5" t="s">
        <v>9</v>
      </c>
      <c r="D3" s="6" t="s">
        <v>144</v>
      </c>
      <c r="E3" s="7" t="s">
        <v>10</v>
      </c>
      <c r="F3" s="20" t="s">
        <v>11</v>
      </c>
      <c r="G3" s="5" t="s">
        <v>136</v>
      </c>
      <c r="H3" s="21" t="s">
        <v>139</v>
      </c>
      <c r="I3" s="9" t="s">
        <v>146</v>
      </c>
      <c r="J3" s="9" t="s">
        <v>12</v>
      </c>
      <c r="K3" s="22">
        <v>2095</v>
      </c>
      <c r="L3" s="22">
        <v>2095</v>
      </c>
    </row>
    <row r="4" spans="1:12" s="3" customFormat="1" ht="214.9" customHeight="1" x14ac:dyDescent="0.25">
      <c r="A4" s="19" t="s">
        <v>135</v>
      </c>
      <c r="B4" s="8" t="s">
        <v>8</v>
      </c>
      <c r="C4" s="5" t="s">
        <v>9</v>
      </c>
      <c r="D4" s="6" t="s">
        <v>144</v>
      </c>
      <c r="E4" s="7" t="s">
        <v>13</v>
      </c>
      <c r="F4" s="23" t="s">
        <v>11</v>
      </c>
      <c r="G4" s="5" t="s">
        <v>136</v>
      </c>
      <c r="H4" s="21" t="s">
        <v>139</v>
      </c>
      <c r="I4" s="9" t="s">
        <v>147</v>
      </c>
      <c r="J4" s="9" t="s">
        <v>12</v>
      </c>
      <c r="K4" s="22">
        <v>2095</v>
      </c>
      <c r="L4" s="22">
        <v>2095</v>
      </c>
    </row>
    <row r="5" spans="1:12" s="4" customFormat="1" ht="141" customHeight="1" x14ac:dyDescent="0.25">
      <c r="A5" s="24" t="s">
        <v>135</v>
      </c>
      <c r="B5" s="25" t="s">
        <v>14</v>
      </c>
      <c r="C5" s="25" t="s">
        <v>15</v>
      </c>
      <c r="D5" s="6" t="s">
        <v>144</v>
      </c>
      <c r="E5" s="25" t="s">
        <v>16</v>
      </c>
      <c r="F5" s="25" t="s">
        <v>14</v>
      </c>
      <c r="G5" s="25" t="s">
        <v>17</v>
      </c>
      <c r="H5" s="25" t="s">
        <v>140</v>
      </c>
      <c r="I5" s="7" t="s">
        <v>14</v>
      </c>
      <c r="J5" s="7" t="s">
        <v>18</v>
      </c>
      <c r="K5" s="26">
        <v>1396</v>
      </c>
      <c r="L5" s="27">
        <v>1396</v>
      </c>
    </row>
    <row r="6" spans="1:12" ht="265.89999999999998" customHeight="1" x14ac:dyDescent="0.25">
      <c r="A6" s="28" t="s">
        <v>19</v>
      </c>
      <c r="B6" s="29" t="s">
        <v>20</v>
      </c>
      <c r="C6" s="21" t="s">
        <v>21</v>
      </c>
      <c r="D6" s="9" t="s">
        <v>19</v>
      </c>
      <c r="E6" s="30" t="s">
        <v>22</v>
      </c>
      <c r="F6" s="9" t="s">
        <v>23</v>
      </c>
      <c r="G6" s="31" t="s">
        <v>24</v>
      </c>
      <c r="H6" s="9" t="s">
        <v>25</v>
      </c>
      <c r="I6" s="8" t="s">
        <v>14</v>
      </c>
      <c r="J6" s="20" t="s">
        <v>12</v>
      </c>
      <c r="K6" s="22">
        <v>2095</v>
      </c>
      <c r="L6" s="32">
        <f>Table1[[#This Row],[Base Cost4 Per Charge Port]]*2</f>
        <v>4190</v>
      </c>
    </row>
    <row r="7" spans="1:12" ht="265.89999999999998" customHeight="1" x14ac:dyDescent="0.25">
      <c r="A7" s="28" t="s">
        <v>19</v>
      </c>
      <c r="B7" s="29" t="s">
        <v>20</v>
      </c>
      <c r="C7" s="21" t="s">
        <v>21</v>
      </c>
      <c r="D7" s="9" t="s">
        <v>19</v>
      </c>
      <c r="E7" s="30" t="s">
        <v>26</v>
      </c>
      <c r="F7" s="9" t="s">
        <v>23</v>
      </c>
      <c r="G7" s="31" t="s">
        <v>24</v>
      </c>
      <c r="H7" s="9" t="s">
        <v>25</v>
      </c>
      <c r="I7" s="8" t="s">
        <v>14</v>
      </c>
      <c r="J7" s="9" t="s">
        <v>12</v>
      </c>
      <c r="K7" s="22">
        <v>2095</v>
      </c>
      <c r="L7" s="32">
        <f>Table1[[#This Row],[Base Cost4 Per Charge Port]]*2</f>
        <v>4190</v>
      </c>
    </row>
    <row r="8" spans="1:12" ht="178.9" customHeight="1" x14ac:dyDescent="0.25">
      <c r="A8" s="28" t="s">
        <v>27</v>
      </c>
      <c r="B8" s="29" t="s">
        <v>27</v>
      </c>
      <c r="C8" s="25" t="s">
        <v>28</v>
      </c>
      <c r="D8" s="9" t="s">
        <v>27</v>
      </c>
      <c r="E8" s="7" t="s">
        <v>29</v>
      </c>
      <c r="F8" s="33" t="s">
        <v>30</v>
      </c>
      <c r="G8" s="25" t="s">
        <v>31</v>
      </c>
      <c r="H8" s="25" t="s">
        <v>153</v>
      </c>
      <c r="I8" s="8" t="s">
        <v>14</v>
      </c>
      <c r="J8" s="9" t="s">
        <v>12</v>
      </c>
      <c r="K8" s="22">
        <v>2095</v>
      </c>
      <c r="L8" s="22">
        <v>2095</v>
      </c>
    </row>
    <row r="9" spans="1:12" ht="289.89999999999998" customHeight="1" x14ac:dyDescent="0.25">
      <c r="A9" s="28" t="s">
        <v>27</v>
      </c>
      <c r="B9" s="29" t="s">
        <v>27</v>
      </c>
      <c r="C9" s="21" t="s">
        <v>32</v>
      </c>
      <c r="D9" s="9" t="s">
        <v>27</v>
      </c>
      <c r="E9" s="30" t="s">
        <v>33</v>
      </c>
      <c r="F9" s="33" t="s">
        <v>34</v>
      </c>
      <c r="G9" s="31" t="s">
        <v>35</v>
      </c>
      <c r="H9" s="25" t="s">
        <v>153</v>
      </c>
      <c r="I9" s="8" t="s">
        <v>36</v>
      </c>
      <c r="J9" s="20" t="s">
        <v>12</v>
      </c>
      <c r="K9" s="22">
        <v>2095</v>
      </c>
      <c r="L9" s="22">
        <v>2095</v>
      </c>
    </row>
    <row r="10" spans="1:12" ht="289.89999999999998" customHeight="1" x14ac:dyDescent="0.25">
      <c r="A10" s="28" t="s">
        <v>27</v>
      </c>
      <c r="B10" s="29" t="s">
        <v>27</v>
      </c>
      <c r="C10" s="21" t="s">
        <v>32</v>
      </c>
      <c r="D10" s="9" t="s">
        <v>27</v>
      </c>
      <c r="E10" s="30" t="s">
        <v>37</v>
      </c>
      <c r="F10" s="33" t="s">
        <v>34</v>
      </c>
      <c r="G10" s="31" t="s">
        <v>35</v>
      </c>
      <c r="H10" s="25" t="s">
        <v>153</v>
      </c>
      <c r="I10" s="8" t="s">
        <v>36</v>
      </c>
      <c r="J10" s="20" t="s">
        <v>12</v>
      </c>
      <c r="K10" s="22">
        <v>2095</v>
      </c>
      <c r="L10" s="32">
        <f>Table1[[#This Row],[Base Cost4 Per Charge Port]]*2</f>
        <v>4190</v>
      </c>
    </row>
    <row r="11" spans="1:12" ht="289.89999999999998" customHeight="1" x14ac:dyDescent="0.25">
      <c r="A11" s="28" t="s">
        <v>27</v>
      </c>
      <c r="B11" s="29" t="s">
        <v>27</v>
      </c>
      <c r="C11" s="21" t="s">
        <v>32</v>
      </c>
      <c r="D11" s="9" t="s">
        <v>27</v>
      </c>
      <c r="E11" s="30" t="s">
        <v>38</v>
      </c>
      <c r="F11" s="33" t="s">
        <v>34</v>
      </c>
      <c r="G11" s="31" t="s">
        <v>35</v>
      </c>
      <c r="H11" s="25" t="s">
        <v>153</v>
      </c>
      <c r="I11" s="8" t="s">
        <v>36</v>
      </c>
      <c r="J11" s="20" t="s">
        <v>12</v>
      </c>
      <c r="K11" s="22">
        <v>2095</v>
      </c>
      <c r="L11" s="22">
        <v>2095</v>
      </c>
    </row>
    <row r="12" spans="1:12" ht="289.89999999999998" customHeight="1" x14ac:dyDescent="0.25">
      <c r="A12" s="28" t="s">
        <v>27</v>
      </c>
      <c r="B12" s="29" t="s">
        <v>27</v>
      </c>
      <c r="C12" s="21" t="s">
        <v>32</v>
      </c>
      <c r="D12" s="9" t="s">
        <v>27</v>
      </c>
      <c r="E12" s="30" t="s">
        <v>39</v>
      </c>
      <c r="F12" s="33" t="s">
        <v>34</v>
      </c>
      <c r="G12" s="31" t="s">
        <v>35</v>
      </c>
      <c r="H12" s="25" t="s">
        <v>153</v>
      </c>
      <c r="I12" s="8" t="s">
        <v>36</v>
      </c>
      <c r="J12" s="20" t="s">
        <v>12</v>
      </c>
      <c r="K12" s="22">
        <v>2095</v>
      </c>
      <c r="L12" s="32">
        <f>Table1[[#This Row],[Base Cost4 Per Charge Port]]*2</f>
        <v>4190</v>
      </c>
    </row>
    <row r="13" spans="1:12" ht="289.89999999999998" customHeight="1" x14ac:dyDescent="0.25">
      <c r="A13" s="28" t="s">
        <v>27</v>
      </c>
      <c r="B13" s="29" t="s">
        <v>27</v>
      </c>
      <c r="C13" s="21" t="s">
        <v>32</v>
      </c>
      <c r="D13" s="9" t="s">
        <v>27</v>
      </c>
      <c r="E13" s="30" t="s">
        <v>40</v>
      </c>
      <c r="F13" s="33" t="s">
        <v>34</v>
      </c>
      <c r="G13" s="31" t="s">
        <v>35</v>
      </c>
      <c r="H13" s="25" t="s">
        <v>153</v>
      </c>
      <c r="I13" s="8" t="s">
        <v>36</v>
      </c>
      <c r="J13" s="20" t="s">
        <v>12</v>
      </c>
      <c r="K13" s="22">
        <v>2095</v>
      </c>
      <c r="L13" s="32">
        <f>Table1[[#This Row],[Base Cost4 Per Charge Port]]*2</f>
        <v>4190</v>
      </c>
    </row>
    <row r="14" spans="1:12" ht="289.89999999999998" customHeight="1" x14ac:dyDescent="0.25">
      <c r="A14" s="28" t="s">
        <v>27</v>
      </c>
      <c r="B14" s="29" t="s">
        <v>27</v>
      </c>
      <c r="C14" s="21" t="s">
        <v>32</v>
      </c>
      <c r="D14" s="9" t="s">
        <v>27</v>
      </c>
      <c r="E14" s="30" t="s">
        <v>41</v>
      </c>
      <c r="F14" s="33" t="s">
        <v>34</v>
      </c>
      <c r="G14" s="31" t="s">
        <v>35</v>
      </c>
      <c r="H14" s="25" t="s">
        <v>153</v>
      </c>
      <c r="I14" s="8" t="s">
        <v>36</v>
      </c>
      <c r="J14" s="20" t="s">
        <v>12</v>
      </c>
      <c r="K14" s="22">
        <v>2095</v>
      </c>
      <c r="L14" s="32">
        <f>Table1[[#This Row],[Base Cost4 Per Charge Port]]*2</f>
        <v>4190</v>
      </c>
    </row>
    <row r="15" spans="1:12" ht="289.89999999999998" customHeight="1" x14ac:dyDescent="0.25">
      <c r="A15" s="28" t="s">
        <v>27</v>
      </c>
      <c r="B15" s="29" t="s">
        <v>27</v>
      </c>
      <c r="C15" s="21" t="s">
        <v>32</v>
      </c>
      <c r="D15" s="9" t="s">
        <v>27</v>
      </c>
      <c r="E15" s="30" t="s">
        <v>42</v>
      </c>
      <c r="F15" s="33" t="s">
        <v>34</v>
      </c>
      <c r="G15" s="31" t="s">
        <v>35</v>
      </c>
      <c r="H15" s="25" t="s">
        <v>153</v>
      </c>
      <c r="I15" s="8" t="s">
        <v>36</v>
      </c>
      <c r="J15" s="20" t="s">
        <v>12</v>
      </c>
      <c r="K15" s="22">
        <v>2095</v>
      </c>
      <c r="L15" s="22">
        <v>2095</v>
      </c>
    </row>
    <row r="16" spans="1:12" ht="289.89999999999998" customHeight="1" x14ac:dyDescent="0.25">
      <c r="A16" s="28" t="s">
        <v>27</v>
      </c>
      <c r="B16" s="29" t="s">
        <v>27</v>
      </c>
      <c r="C16" s="21" t="s">
        <v>32</v>
      </c>
      <c r="D16" s="9" t="s">
        <v>27</v>
      </c>
      <c r="E16" s="30" t="s">
        <v>43</v>
      </c>
      <c r="F16" s="33" t="s">
        <v>34</v>
      </c>
      <c r="G16" s="31" t="s">
        <v>35</v>
      </c>
      <c r="H16" s="25" t="s">
        <v>153</v>
      </c>
      <c r="I16" s="8" t="s">
        <v>36</v>
      </c>
      <c r="J16" s="20" t="s">
        <v>12</v>
      </c>
      <c r="K16" s="22">
        <v>2095</v>
      </c>
      <c r="L16" s="32">
        <f>Table1[[#This Row],[Base Cost4 Per Charge Port]]*2</f>
        <v>4190</v>
      </c>
    </row>
    <row r="17" spans="1:12" ht="289.89999999999998" customHeight="1" x14ac:dyDescent="0.25">
      <c r="A17" s="28" t="s">
        <v>27</v>
      </c>
      <c r="B17" s="29" t="s">
        <v>27</v>
      </c>
      <c r="C17" s="21" t="s">
        <v>32</v>
      </c>
      <c r="D17" s="9" t="s">
        <v>27</v>
      </c>
      <c r="E17" s="30" t="s">
        <v>44</v>
      </c>
      <c r="F17" s="33" t="s">
        <v>34</v>
      </c>
      <c r="G17" s="31" t="s">
        <v>35</v>
      </c>
      <c r="H17" s="25" t="s">
        <v>153</v>
      </c>
      <c r="I17" s="8" t="s">
        <v>36</v>
      </c>
      <c r="J17" s="20" t="s">
        <v>12</v>
      </c>
      <c r="K17" s="22">
        <v>2095</v>
      </c>
      <c r="L17" s="22">
        <v>2095</v>
      </c>
    </row>
    <row r="18" spans="1:12" ht="289.89999999999998" customHeight="1" x14ac:dyDescent="0.25">
      <c r="A18" s="28" t="s">
        <v>27</v>
      </c>
      <c r="B18" s="29" t="s">
        <v>27</v>
      </c>
      <c r="C18" s="21" t="s">
        <v>32</v>
      </c>
      <c r="D18" s="9" t="s">
        <v>27</v>
      </c>
      <c r="E18" s="30" t="s">
        <v>45</v>
      </c>
      <c r="F18" s="33" t="s">
        <v>34</v>
      </c>
      <c r="G18" s="31" t="s">
        <v>35</v>
      </c>
      <c r="H18" s="25" t="s">
        <v>153</v>
      </c>
      <c r="I18" s="8" t="s">
        <v>36</v>
      </c>
      <c r="J18" s="20" t="s">
        <v>12</v>
      </c>
      <c r="K18" s="22">
        <v>2095</v>
      </c>
      <c r="L18" s="32">
        <f>Table1[[#This Row],[Base Cost4 Per Charge Port]]*2</f>
        <v>4190</v>
      </c>
    </row>
    <row r="19" spans="1:12" ht="289.89999999999998" customHeight="1" x14ac:dyDescent="0.25">
      <c r="A19" s="28" t="s">
        <v>27</v>
      </c>
      <c r="B19" s="29" t="s">
        <v>27</v>
      </c>
      <c r="C19" s="21" t="s">
        <v>32</v>
      </c>
      <c r="D19" s="9" t="s">
        <v>27</v>
      </c>
      <c r="E19" s="30" t="s">
        <v>46</v>
      </c>
      <c r="F19" s="33" t="s">
        <v>34</v>
      </c>
      <c r="G19" s="31" t="s">
        <v>35</v>
      </c>
      <c r="H19" s="25" t="s">
        <v>153</v>
      </c>
      <c r="I19" s="8" t="s">
        <v>36</v>
      </c>
      <c r="J19" s="20" t="s">
        <v>12</v>
      </c>
      <c r="K19" s="22">
        <v>2095</v>
      </c>
      <c r="L19" s="32">
        <f>Table1[[#This Row],[Base Cost4 Per Charge Port]]*2</f>
        <v>4190</v>
      </c>
    </row>
    <row r="20" spans="1:12" ht="289.89999999999998" customHeight="1" x14ac:dyDescent="0.25">
      <c r="A20" s="28" t="s">
        <v>27</v>
      </c>
      <c r="B20" s="29" t="s">
        <v>27</v>
      </c>
      <c r="C20" s="21" t="s">
        <v>32</v>
      </c>
      <c r="D20" s="9" t="s">
        <v>27</v>
      </c>
      <c r="E20" s="30" t="s">
        <v>47</v>
      </c>
      <c r="F20" s="33" t="s">
        <v>34</v>
      </c>
      <c r="G20" s="31" t="s">
        <v>35</v>
      </c>
      <c r="H20" s="25" t="s">
        <v>153</v>
      </c>
      <c r="I20" s="8" t="s">
        <v>36</v>
      </c>
      <c r="J20" s="20" t="s">
        <v>12</v>
      </c>
      <c r="K20" s="22">
        <v>2095</v>
      </c>
      <c r="L20" s="32">
        <f>Table1[[#This Row],[Base Cost4 Per Charge Port]]*2</f>
        <v>4190</v>
      </c>
    </row>
    <row r="21" spans="1:12" ht="289.89999999999998" customHeight="1" x14ac:dyDescent="0.25">
      <c r="A21" s="28" t="s">
        <v>27</v>
      </c>
      <c r="B21" s="29" t="s">
        <v>27</v>
      </c>
      <c r="C21" s="21" t="s">
        <v>32</v>
      </c>
      <c r="D21" s="9" t="s">
        <v>27</v>
      </c>
      <c r="E21" s="7" t="s">
        <v>48</v>
      </c>
      <c r="F21" s="9" t="s">
        <v>49</v>
      </c>
      <c r="G21" s="31" t="s">
        <v>35</v>
      </c>
      <c r="H21" s="25" t="s">
        <v>153</v>
      </c>
      <c r="I21" s="8" t="s">
        <v>36</v>
      </c>
      <c r="J21" s="20" t="s">
        <v>12</v>
      </c>
      <c r="K21" s="22">
        <v>2095</v>
      </c>
      <c r="L21" s="32">
        <f>Table1[[#This Row],[Base Cost4 Per Charge Port]]*2</f>
        <v>4190</v>
      </c>
    </row>
    <row r="22" spans="1:12" ht="289.89999999999998" customHeight="1" x14ac:dyDescent="0.25">
      <c r="A22" s="28" t="s">
        <v>27</v>
      </c>
      <c r="B22" s="29" t="s">
        <v>27</v>
      </c>
      <c r="C22" s="21" t="s">
        <v>32</v>
      </c>
      <c r="D22" s="9" t="s">
        <v>27</v>
      </c>
      <c r="E22" s="7" t="s">
        <v>50</v>
      </c>
      <c r="F22" s="9" t="s">
        <v>49</v>
      </c>
      <c r="G22" s="31" t="s">
        <v>35</v>
      </c>
      <c r="H22" s="25" t="s">
        <v>153</v>
      </c>
      <c r="I22" s="8" t="s">
        <v>36</v>
      </c>
      <c r="J22" s="20" t="s">
        <v>12</v>
      </c>
      <c r="K22" s="22">
        <v>2095</v>
      </c>
      <c r="L22" s="32">
        <f>Table1[[#This Row],[Base Cost4 Per Charge Port]]*2</f>
        <v>4190</v>
      </c>
    </row>
    <row r="23" spans="1:12" ht="289.89999999999998" customHeight="1" x14ac:dyDescent="0.25">
      <c r="A23" s="28" t="s">
        <v>27</v>
      </c>
      <c r="B23" s="29" t="s">
        <v>27</v>
      </c>
      <c r="C23" s="21" t="s">
        <v>32</v>
      </c>
      <c r="D23" s="9" t="s">
        <v>27</v>
      </c>
      <c r="E23" s="7" t="s">
        <v>51</v>
      </c>
      <c r="F23" s="9" t="s">
        <v>49</v>
      </c>
      <c r="G23" s="31" t="s">
        <v>35</v>
      </c>
      <c r="H23" s="25" t="s">
        <v>153</v>
      </c>
      <c r="I23" s="8" t="s">
        <v>36</v>
      </c>
      <c r="J23" s="20" t="s">
        <v>12</v>
      </c>
      <c r="K23" s="22">
        <v>2095</v>
      </c>
      <c r="L23" s="32">
        <f>Table1[[#This Row],[Base Cost4 Per Charge Port]]*2</f>
        <v>4190</v>
      </c>
    </row>
    <row r="24" spans="1:12" ht="289.89999999999998" customHeight="1" x14ac:dyDescent="0.25">
      <c r="A24" s="28" t="s">
        <v>27</v>
      </c>
      <c r="B24" s="29" t="s">
        <v>27</v>
      </c>
      <c r="C24" s="21" t="s">
        <v>32</v>
      </c>
      <c r="D24" s="9" t="s">
        <v>27</v>
      </c>
      <c r="E24" s="7" t="s">
        <v>52</v>
      </c>
      <c r="F24" s="9" t="s">
        <v>49</v>
      </c>
      <c r="G24" s="31" t="s">
        <v>35</v>
      </c>
      <c r="H24" s="25" t="s">
        <v>153</v>
      </c>
      <c r="I24" s="8" t="s">
        <v>36</v>
      </c>
      <c r="J24" s="20" t="s">
        <v>12</v>
      </c>
      <c r="K24" s="22">
        <v>2095</v>
      </c>
      <c r="L24" s="32">
        <f>Table1[[#This Row],[Base Cost4 Per Charge Port]]*2</f>
        <v>4190</v>
      </c>
    </row>
    <row r="25" spans="1:12" ht="289.89999999999998" customHeight="1" x14ac:dyDescent="0.25">
      <c r="A25" s="28" t="s">
        <v>27</v>
      </c>
      <c r="B25" s="29" t="s">
        <v>27</v>
      </c>
      <c r="C25" s="21" t="s">
        <v>32</v>
      </c>
      <c r="D25" s="9" t="s">
        <v>27</v>
      </c>
      <c r="E25" s="7" t="s">
        <v>53</v>
      </c>
      <c r="F25" s="9" t="s">
        <v>49</v>
      </c>
      <c r="G25" s="31" t="s">
        <v>35</v>
      </c>
      <c r="H25" s="25" t="s">
        <v>153</v>
      </c>
      <c r="I25" s="8" t="s">
        <v>36</v>
      </c>
      <c r="J25" s="20" t="s">
        <v>12</v>
      </c>
      <c r="K25" s="22">
        <v>2095</v>
      </c>
      <c r="L25" s="32">
        <f>Table1[[#This Row],[Base Cost4 Per Charge Port]]*2</f>
        <v>4190</v>
      </c>
    </row>
    <row r="26" spans="1:12" ht="289.89999999999998" customHeight="1" x14ac:dyDescent="0.25">
      <c r="A26" s="28" t="s">
        <v>27</v>
      </c>
      <c r="B26" s="29" t="s">
        <v>27</v>
      </c>
      <c r="C26" s="21" t="s">
        <v>32</v>
      </c>
      <c r="D26" s="9" t="s">
        <v>27</v>
      </c>
      <c r="E26" s="7" t="s">
        <v>54</v>
      </c>
      <c r="F26" s="9" t="s">
        <v>49</v>
      </c>
      <c r="G26" s="31" t="s">
        <v>35</v>
      </c>
      <c r="H26" s="25" t="s">
        <v>153</v>
      </c>
      <c r="I26" s="8" t="s">
        <v>36</v>
      </c>
      <c r="J26" s="20" t="s">
        <v>12</v>
      </c>
      <c r="K26" s="22">
        <v>2095</v>
      </c>
      <c r="L26" s="32">
        <f>Table1[[#This Row],[Base Cost4 Per Charge Port]]*2</f>
        <v>4190</v>
      </c>
    </row>
    <row r="27" spans="1:12" ht="289.89999999999998" customHeight="1" x14ac:dyDescent="0.25">
      <c r="A27" s="28" t="s">
        <v>27</v>
      </c>
      <c r="B27" s="29" t="s">
        <v>27</v>
      </c>
      <c r="C27" s="21" t="s">
        <v>32</v>
      </c>
      <c r="D27" s="9" t="s">
        <v>27</v>
      </c>
      <c r="E27" s="7" t="s">
        <v>55</v>
      </c>
      <c r="F27" s="9" t="s">
        <v>49</v>
      </c>
      <c r="G27" s="31" t="s">
        <v>35</v>
      </c>
      <c r="H27" s="25" t="s">
        <v>153</v>
      </c>
      <c r="I27" s="8" t="s">
        <v>36</v>
      </c>
      <c r="J27" s="20" t="s">
        <v>12</v>
      </c>
      <c r="K27" s="22">
        <v>2095</v>
      </c>
      <c r="L27" s="32">
        <f>Table1[[#This Row],[Base Cost4 Per Charge Port]]*2</f>
        <v>4190</v>
      </c>
    </row>
    <row r="28" spans="1:12" ht="289.89999999999998" customHeight="1" x14ac:dyDescent="0.25">
      <c r="A28" s="28" t="s">
        <v>27</v>
      </c>
      <c r="B28" s="29" t="s">
        <v>27</v>
      </c>
      <c r="C28" s="21" t="s">
        <v>32</v>
      </c>
      <c r="D28" s="9" t="s">
        <v>27</v>
      </c>
      <c r="E28" s="7" t="s">
        <v>56</v>
      </c>
      <c r="F28" s="9" t="s">
        <v>49</v>
      </c>
      <c r="G28" s="31" t="s">
        <v>35</v>
      </c>
      <c r="H28" s="25" t="s">
        <v>153</v>
      </c>
      <c r="I28" s="8" t="s">
        <v>36</v>
      </c>
      <c r="J28" s="20" t="s">
        <v>12</v>
      </c>
      <c r="K28" s="22">
        <v>2095</v>
      </c>
      <c r="L28" s="32">
        <f>Table1[[#This Row],[Base Cost4 Per Charge Port]]*2</f>
        <v>4190</v>
      </c>
    </row>
    <row r="29" spans="1:12" s="3" customFormat="1" ht="196.9" customHeight="1" x14ac:dyDescent="0.25">
      <c r="A29" s="28" t="s">
        <v>57</v>
      </c>
      <c r="B29" s="8" t="s">
        <v>14</v>
      </c>
      <c r="C29" s="5" t="s">
        <v>58</v>
      </c>
      <c r="D29" s="9" t="s">
        <v>57</v>
      </c>
      <c r="E29" s="7" t="s">
        <v>59</v>
      </c>
      <c r="F29" s="9" t="s">
        <v>14</v>
      </c>
      <c r="G29" s="5" t="s">
        <v>60</v>
      </c>
      <c r="H29" s="9" t="s">
        <v>61</v>
      </c>
      <c r="I29" s="8" t="s">
        <v>14</v>
      </c>
      <c r="J29" s="20" t="s">
        <v>18</v>
      </c>
      <c r="K29" s="26">
        <v>1396</v>
      </c>
      <c r="L29" s="27">
        <v>1396</v>
      </c>
    </row>
    <row r="30" spans="1:12" ht="196.9" customHeight="1" x14ac:dyDescent="0.25">
      <c r="A30" s="28" t="s">
        <v>57</v>
      </c>
      <c r="B30" s="8" t="s">
        <v>14</v>
      </c>
      <c r="C30" s="5" t="s">
        <v>58</v>
      </c>
      <c r="D30" s="9" t="s">
        <v>57</v>
      </c>
      <c r="E30" s="25" t="s">
        <v>62</v>
      </c>
      <c r="F30" s="9" t="s">
        <v>14</v>
      </c>
      <c r="G30" s="5" t="s">
        <v>60</v>
      </c>
      <c r="H30" s="9" t="s">
        <v>61</v>
      </c>
      <c r="I30" s="8" t="s">
        <v>14</v>
      </c>
      <c r="J30" s="20" t="s">
        <v>18</v>
      </c>
      <c r="K30" s="26">
        <v>1396</v>
      </c>
      <c r="L30" s="27">
        <v>1396</v>
      </c>
    </row>
    <row r="31" spans="1:12" ht="196.9" customHeight="1" x14ac:dyDescent="0.25">
      <c r="A31" s="34" t="s">
        <v>63</v>
      </c>
      <c r="B31" s="25" t="s">
        <v>63</v>
      </c>
      <c r="C31" s="25" t="s">
        <v>64</v>
      </c>
      <c r="D31" s="25" t="s">
        <v>63</v>
      </c>
      <c r="E31" s="25" t="s">
        <v>65</v>
      </c>
      <c r="F31" s="25" t="s">
        <v>66</v>
      </c>
      <c r="G31" s="25" t="s">
        <v>67</v>
      </c>
      <c r="H31" s="25" t="s">
        <v>68</v>
      </c>
      <c r="I31" s="25" t="s">
        <v>69</v>
      </c>
      <c r="J31" s="25" t="s">
        <v>70</v>
      </c>
      <c r="K31" s="26">
        <v>2390</v>
      </c>
      <c r="L31" s="26">
        <v>2390</v>
      </c>
    </row>
    <row r="32" spans="1:12" ht="227.25" customHeight="1" x14ac:dyDescent="0.25">
      <c r="A32" s="35" t="s">
        <v>71</v>
      </c>
      <c r="B32" s="36" t="s">
        <v>71</v>
      </c>
      <c r="C32" s="5" t="s">
        <v>72</v>
      </c>
      <c r="D32" s="5" t="s">
        <v>73</v>
      </c>
      <c r="E32" s="7" t="s">
        <v>74</v>
      </c>
      <c r="F32" s="5" t="s">
        <v>75</v>
      </c>
      <c r="G32" s="5" t="s">
        <v>76</v>
      </c>
      <c r="H32" s="9" t="s">
        <v>145</v>
      </c>
      <c r="I32" s="36" t="s">
        <v>14</v>
      </c>
      <c r="J32" s="20" t="s">
        <v>70</v>
      </c>
      <c r="K32" s="26">
        <v>2390</v>
      </c>
      <c r="L32" s="26">
        <v>2390</v>
      </c>
    </row>
    <row r="33" spans="1:12" ht="227.25" customHeight="1" x14ac:dyDescent="0.25">
      <c r="A33" s="35" t="s">
        <v>71</v>
      </c>
      <c r="B33" s="36" t="s">
        <v>71</v>
      </c>
      <c r="C33" s="5" t="s">
        <v>72</v>
      </c>
      <c r="D33" s="5" t="s">
        <v>73</v>
      </c>
      <c r="E33" s="7" t="s">
        <v>77</v>
      </c>
      <c r="F33" s="5" t="s">
        <v>75</v>
      </c>
      <c r="G33" s="5" t="s">
        <v>76</v>
      </c>
      <c r="H33" s="9" t="s">
        <v>145</v>
      </c>
      <c r="I33" s="36" t="s">
        <v>14</v>
      </c>
      <c r="J33" s="20" t="s">
        <v>70</v>
      </c>
      <c r="K33" s="26">
        <v>2390</v>
      </c>
      <c r="L33" s="26">
        <v>2390</v>
      </c>
    </row>
    <row r="34" spans="1:12" ht="227.25" customHeight="1" x14ac:dyDescent="0.25">
      <c r="A34" s="35" t="s">
        <v>71</v>
      </c>
      <c r="B34" s="36" t="s">
        <v>71</v>
      </c>
      <c r="C34" s="5" t="s">
        <v>72</v>
      </c>
      <c r="D34" s="5" t="s">
        <v>73</v>
      </c>
      <c r="E34" s="7" t="s">
        <v>78</v>
      </c>
      <c r="F34" s="5" t="s">
        <v>75</v>
      </c>
      <c r="G34" s="5" t="s">
        <v>76</v>
      </c>
      <c r="H34" s="9" t="s">
        <v>145</v>
      </c>
      <c r="I34" s="36" t="s">
        <v>14</v>
      </c>
      <c r="J34" s="20" t="s">
        <v>70</v>
      </c>
      <c r="K34" s="26">
        <v>2390</v>
      </c>
      <c r="L34" s="26">
        <v>2390</v>
      </c>
    </row>
    <row r="35" spans="1:12" ht="227.25" customHeight="1" x14ac:dyDescent="0.25">
      <c r="A35" s="35" t="s">
        <v>71</v>
      </c>
      <c r="B35" s="36" t="s">
        <v>71</v>
      </c>
      <c r="C35" s="5" t="s">
        <v>72</v>
      </c>
      <c r="D35" s="5" t="s">
        <v>73</v>
      </c>
      <c r="E35" s="7" t="s">
        <v>79</v>
      </c>
      <c r="F35" s="5" t="s">
        <v>75</v>
      </c>
      <c r="G35" s="5" t="s">
        <v>76</v>
      </c>
      <c r="H35" s="9" t="s">
        <v>145</v>
      </c>
      <c r="I35" s="36" t="s">
        <v>14</v>
      </c>
      <c r="J35" s="20" t="s">
        <v>70</v>
      </c>
      <c r="K35" s="26">
        <v>2390</v>
      </c>
      <c r="L35" s="26">
        <v>2390</v>
      </c>
    </row>
    <row r="36" spans="1:12" ht="227.25" customHeight="1" x14ac:dyDescent="0.25">
      <c r="A36" s="35" t="s">
        <v>71</v>
      </c>
      <c r="B36" s="36" t="s">
        <v>71</v>
      </c>
      <c r="C36" s="5" t="s">
        <v>72</v>
      </c>
      <c r="D36" s="5" t="s">
        <v>73</v>
      </c>
      <c r="E36" s="7" t="s">
        <v>80</v>
      </c>
      <c r="F36" s="5" t="s">
        <v>75</v>
      </c>
      <c r="G36" s="5" t="s">
        <v>76</v>
      </c>
      <c r="H36" s="9" t="s">
        <v>145</v>
      </c>
      <c r="I36" s="36" t="s">
        <v>14</v>
      </c>
      <c r="J36" s="20" t="s">
        <v>70</v>
      </c>
      <c r="K36" s="26">
        <v>2390</v>
      </c>
      <c r="L36" s="32">
        <f t="shared" ref="L36:L37" si="0">2*K36</f>
        <v>4780</v>
      </c>
    </row>
    <row r="37" spans="1:12" ht="227.25" customHeight="1" x14ac:dyDescent="0.25">
      <c r="A37" s="35" t="s">
        <v>71</v>
      </c>
      <c r="B37" s="36" t="s">
        <v>71</v>
      </c>
      <c r="C37" s="5" t="s">
        <v>72</v>
      </c>
      <c r="D37" s="5" t="s">
        <v>73</v>
      </c>
      <c r="E37" s="7" t="s">
        <v>81</v>
      </c>
      <c r="F37" s="5" t="s">
        <v>75</v>
      </c>
      <c r="G37" s="5" t="s">
        <v>76</v>
      </c>
      <c r="H37" s="9" t="s">
        <v>145</v>
      </c>
      <c r="I37" s="36" t="s">
        <v>14</v>
      </c>
      <c r="J37" s="20" t="s">
        <v>70</v>
      </c>
      <c r="K37" s="26">
        <v>2390</v>
      </c>
      <c r="L37" s="32">
        <f t="shared" si="0"/>
        <v>4780</v>
      </c>
    </row>
    <row r="38" spans="1:12" ht="159" customHeight="1" x14ac:dyDescent="0.25">
      <c r="A38" s="37" t="s">
        <v>82</v>
      </c>
      <c r="B38" s="21" t="s">
        <v>83</v>
      </c>
      <c r="C38" s="5" t="s">
        <v>84</v>
      </c>
      <c r="D38" s="5" t="s">
        <v>82</v>
      </c>
      <c r="E38" s="7" t="s">
        <v>85</v>
      </c>
      <c r="F38" s="5" t="s">
        <v>86</v>
      </c>
      <c r="G38" s="5" t="s">
        <v>87</v>
      </c>
      <c r="H38" s="5" t="s">
        <v>88</v>
      </c>
      <c r="I38" s="5" t="s">
        <v>14</v>
      </c>
      <c r="J38" s="20" t="s">
        <v>70</v>
      </c>
      <c r="K38" s="26">
        <v>2390</v>
      </c>
      <c r="L38" s="26">
        <v>2390</v>
      </c>
    </row>
    <row r="39" spans="1:12" s="4" customFormat="1" ht="159" customHeight="1" x14ac:dyDescent="0.25">
      <c r="A39" s="37" t="s">
        <v>82</v>
      </c>
      <c r="B39" s="21" t="s">
        <v>83</v>
      </c>
      <c r="C39" s="5" t="s">
        <v>84</v>
      </c>
      <c r="D39" s="5" t="s">
        <v>82</v>
      </c>
      <c r="E39" s="7" t="s">
        <v>89</v>
      </c>
      <c r="F39" s="5" t="s">
        <v>86</v>
      </c>
      <c r="G39" s="5" t="s">
        <v>87</v>
      </c>
      <c r="H39" s="5" t="s">
        <v>88</v>
      </c>
      <c r="I39" s="5" t="s">
        <v>14</v>
      </c>
      <c r="J39" s="20" t="s">
        <v>70</v>
      </c>
      <c r="K39" s="26">
        <v>2390</v>
      </c>
      <c r="L39" s="26">
        <v>2390</v>
      </c>
    </row>
    <row r="40" spans="1:12" s="4" customFormat="1" ht="159" customHeight="1" x14ac:dyDescent="0.25">
      <c r="A40" s="37" t="s">
        <v>82</v>
      </c>
      <c r="B40" s="21" t="s">
        <v>83</v>
      </c>
      <c r="C40" s="5" t="s">
        <v>84</v>
      </c>
      <c r="D40" s="5" t="s">
        <v>82</v>
      </c>
      <c r="E40" s="7" t="s">
        <v>90</v>
      </c>
      <c r="F40" s="5" t="s">
        <v>86</v>
      </c>
      <c r="G40" s="5" t="s">
        <v>87</v>
      </c>
      <c r="H40" s="5" t="s">
        <v>88</v>
      </c>
      <c r="I40" s="5" t="s">
        <v>14</v>
      </c>
      <c r="J40" s="20" t="s">
        <v>70</v>
      </c>
      <c r="K40" s="26">
        <v>2390</v>
      </c>
      <c r="L40" s="26">
        <v>2390</v>
      </c>
    </row>
    <row r="41" spans="1:12" ht="159" customHeight="1" x14ac:dyDescent="0.25">
      <c r="A41" s="37" t="s">
        <v>82</v>
      </c>
      <c r="B41" s="21" t="s">
        <v>83</v>
      </c>
      <c r="C41" s="5" t="s">
        <v>84</v>
      </c>
      <c r="D41" s="5" t="s">
        <v>82</v>
      </c>
      <c r="E41" s="7" t="s">
        <v>148</v>
      </c>
      <c r="F41" s="5" t="s">
        <v>86</v>
      </c>
      <c r="G41" s="5" t="s">
        <v>87</v>
      </c>
      <c r="H41" s="5" t="s">
        <v>88</v>
      </c>
      <c r="I41" s="5" t="s">
        <v>14</v>
      </c>
      <c r="J41" s="20" t="s">
        <v>70</v>
      </c>
      <c r="K41" s="26">
        <v>2390</v>
      </c>
      <c r="L41" s="38">
        <f>K41*2</f>
        <v>4780</v>
      </c>
    </row>
    <row r="42" spans="1:12" ht="159" customHeight="1" x14ac:dyDescent="0.25">
      <c r="A42" s="37" t="s">
        <v>82</v>
      </c>
      <c r="B42" s="21" t="s">
        <v>83</v>
      </c>
      <c r="C42" s="5" t="s">
        <v>84</v>
      </c>
      <c r="D42" s="5" t="s">
        <v>82</v>
      </c>
      <c r="E42" s="7" t="s">
        <v>91</v>
      </c>
      <c r="F42" s="5" t="s">
        <v>86</v>
      </c>
      <c r="G42" s="5" t="s">
        <v>87</v>
      </c>
      <c r="H42" s="5" t="s">
        <v>88</v>
      </c>
      <c r="I42" s="5" t="s">
        <v>14</v>
      </c>
      <c r="J42" s="20" t="s">
        <v>70</v>
      </c>
      <c r="K42" s="26">
        <v>2390</v>
      </c>
      <c r="L42" s="26">
        <v>2390</v>
      </c>
    </row>
    <row r="43" spans="1:12" ht="208.15" customHeight="1" x14ac:dyDescent="0.25">
      <c r="A43" s="37" t="s">
        <v>82</v>
      </c>
      <c r="B43" s="21" t="s">
        <v>83</v>
      </c>
      <c r="C43" s="5" t="s">
        <v>84</v>
      </c>
      <c r="D43" s="5" t="s">
        <v>82</v>
      </c>
      <c r="E43" s="7" t="s">
        <v>149</v>
      </c>
      <c r="F43" s="5" t="s">
        <v>86</v>
      </c>
      <c r="G43" s="5" t="s">
        <v>87</v>
      </c>
      <c r="H43" s="5" t="s">
        <v>88</v>
      </c>
      <c r="I43" s="5" t="s">
        <v>14</v>
      </c>
      <c r="J43" s="20" t="s">
        <v>70</v>
      </c>
      <c r="K43" s="26">
        <v>2390</v>
      </c>
      <c r="L43" s="38">
        <f>K43*2</f>
        <v>4780</v>
      </c>
    </row>
    <row r="44" spans="1:12" s="3" customFormat="1" ht="208.15" customHeight="1" x14ac:dyDescent="0.25">
      <c r="A44" s="28" t="s">
        <v>92</v>
      </c>
      <c r="B44" s="8" t="s">
        <v>20</v>
      </c>
      <c r="C44" s="5" t="s">
        <v>93</v>
      </c>
      <c r="D44" s="9" t="s">
        <v>92</v>
      </c>
      <c r="E44" s="20" t="s">
        <v>126</v>
      </c>
      <c r="F44" s="20" t="s">
        <v>94</v>
      </c>
      <c r="G44" s="5" t="s">
        <v>95</v>
      </c>
      <c r="H44" s="5" t="s">
        <v>134</v>
      </c>
      <c r="I44" s="8" t="s">
        <v>14</v>
      </c>
      <c r="J44" s="20" t="s">
        <v>12</v>
      </c>
      <c r="K44" s="22">
        <v>2095</v>
      </c>
      <c r="L44" s="22">
        <v>2095</v>
      </c>
    </row>
    <row r="45" spans="1:12" ht="208.15" customHeight="1" x14ac:dyDescent="0.25">
      <c r="A45" s="28" t="s">
        <v>92</v>
      </c>
      <c r="B45" s="8" t="s">
        <v>20</v>
      </c>
      <c r="C45" s="5" t="s">
        <v>137</v>
      </c>
      <c r="D45" s="9" t="s">
        <v>92</v>
      </c>
      <c r="E45" s="9" t="s">
        <v>138</v>
      </c>
      <c r="F45" s="9" t="s">
        <v>96</v>
      </c>
      <c r="G45" s="5" t="s">
        <v>95</v>
      </c>
      <c r="H45" s="5" t="s">
        <v>134</v>
      </c>
      <c r="I45" s="8" t="s">
        <v>14</v>
      </c>
      <c r="J45" s="9" t="s">
        <v>12</v>
      </c>
      <c r="K45" s="22">
        <v>2095</v>
      </c>
      <c r="L45" s="22">
        <v>2095</v>
      </c>
    </row>
    <row r="46" spans="1:12" s="41" customFormat="1" ht="208.15" customHeight="1" x14ac:dyDescent="0.25">
      <c r="A46" s="39" t="s">
        <v>97</v>
      </c>
      <c r="B46" s="40" t="s">
        <v>20</v>
      </c>
      <c r="C46" s="7" t="s">
        <v>98</v>
      </c>
      <c r="D46" s="20" t="s">
        <v>92</v>
      </c>
      <c r="E46" s="20" t="s">
        <v>99</v>
      </c>
      <c r="F46" s="20" t="s">
        <v>94</v>
      </c>
      <c r="G46" s="7" t="s">
        <v>95</v>
      </c>
      <c r="H46" s="25" t="s">
        <v>100</v>
      </c>
      <c r="I46" s="25" t="s">
        <v>14</v>
      </c>
      <c r="J46" s="20" t="s">
        <v>12</v>
      </c>
      <c r="K46" s="22">
        <v>2095</v>
      </c>
      <c r="L46" s="22">
        <v>2095</v>
      </c>
    </row>
    <row r="47" spans="1:12" s="41" customFormat="1" ht="208.15" customHeight="1" x14ac:dyDescent="0.25">
      <c r="A47" s="39" t="s">
        <v>97</v>
      </c>
      <c r="B47" s="40" t="s">
        <v>20</v>
      </c>
      <c r="C47" s="7" t="s">
        <v>98</v>
      </c>
      <c r="D47" s="20" t="s">
        <v>92</v>
      </c>
      <c r="E47" s="20" t="s">
        <v>101</v>
      </c>
      <c r="F47" s="20" t="s">
        <v>96</v>
      </c>
      <c r="G47" s="7" t="s">
        <v>95</v>
      </c>
      <c r="H47" s="25" t="s">
        <v>100</v>
      </c>
      <c r="I47" s="25" t="s">
        <v>14</v>
      </c>
      <c r="J47" s="20" t="s">
        <v>12</v>
      </c>
      <c r="K47" s="22">
        <v>2095</v>
      </c>
      <c r="L47" s="22">
        <v>2095</v>
      </c>
    </row>
    <row r="48" spans="1:12" s="43" customFormat="1" ht="251.65" customHeight="1" x14ac:dyDescent="0.25">
      <c r="A48" s="42" t="s">
        <v>127</v>
      </c>
      <c r="B48" s="42" t="s">
        <v>127</v>
      </c>
      <c r="C48" s="25" t="s">
        <v>131</v>
      </c>
      <c r="D48" s="25" t="s">
        <v>143</v>
      </c>
      <c r="E48" s="25" t="s">
        <v>130</v>
      </c>
      <c r="F48" s="25" t="s">
        <v>128</v>
      </c>
      <c r="G48" s="25" t="s">
        <v>129</v>
      </c>
      <c r="H48" s="25" t="s">
        <v>142</v>
      </c>
      <c r="I48" s="25" t="s">
        <v>14</v>
      </c>
      <c r="J48" s="42" t="s">
        <v>12</v>
      </c>
      <c r="K48" s="22">
        <v>2095</v>
      </c>
      <c r="L48" s="22">
        <v>2095</v>
      </c>
    </row>
    <row r="49" spans="1:12" ht="172.15" customHeight="1" x14ac:dyDescent="0.25">
      <c r="A49" s="44" t="s">
        <v>102</v>
      </c>
      <c r="B49" s="6" t="s">
        <v>14</v>
      </c>
      <c r="C49" s="6" t="s">
        <v>141</v>
      </c>
      <c r="D49" s="6" t="s">
        <v>144</v>
      </c>
      <c r="E49" s="6" t="s">
        <v>16</v>
      </c>
      <c r="F49" s="6" t="s">
        <v>14</v>
      </c>
      <c r="G49" s="6" t="s">
        <v>103</v>
      </c>
      <c r="H49" s="6" t="s">
        <v>150</v>
      </c>
      <c r="I49" s="45" t="s">
        <v>14</v>
      </c>
      <c r="J49" s="45" t="s">
        <v>18</v>
      </c>
      <c r="K49" s="46">
        <v>1396</v>
      </c>
      <c r="L49" s="47">
        <v>1396</v>
      </c>
    </row>
    <row r="50" spans="1:12" ht="181.9" customHeight="1" x14ac:dyDescent="0.25">
      <c r="A50" s="48" t="s">
        <v>104</v>
      </c>
      <c r="B50" s="49" t="s">
        <v>14</v>
      </c>
      <c r="C50" s="25" t="s">
        <v>154</v>
      </c>
      <c r="D50" s="20" t="s">
        <v>104</v>
      </c>
      <c r="E50" s="30" t="s">
        <v>105</v>
      </c>
      <c r="F50" s="50" t="s">
        <v>14</v>
      </c>
      <c r="G50" s="30" t="s">
        <v>106</v>
      </c>
      <c r="H50" s="50" t="s">
        <v>107</v>
      </c>
      <c r="I50" s="40" t="s">
        <v>14</v>
      </c>
      <c r="J50" s="20" t="s">
        <v>18</v>
      </c>
      <c r="K50" s="26">
        <v>1396</v>
      </c>
      <c r="L50" s="27">
        <v>1396</v>
      </c>
    </row>
    <row r="51" spans="1:12" ht="181.9" customHeight="1" x14ac:dyDescent="0.25">
      <c r="A51" s="34" t="s">
        <v>108</v>
      </c>
      <c r="B51" s="25" t="s">
        <v>108</v>
      </c>
      <c r="C51" s="25" t="s">
        <v>109</v>
      </c>
      <c r="D51" s="25" t="s">
        <v>108</v>
      </c>
      <c r="E51" s="7" t="s">
        <v>110</v>
      </c>
      <c r="F51" s="7" t="s">
        <v>111</v>
      </c>
      <c r="G51" s="51" t="s">
        <v>112</v>
      </c>
      <c r="H51" s="7" t="s">
        <v>113</v>
      </c>
      <c r="I51" s="24" t="s">
        <v>14</v>
      </c>
      <c r="J51" s="25" t="s">
        <v>12</v>
      </c>
      <c r="K51" s="22">
        <v>2095</v>
      </c>
      <c r="L51" s="32">
        <f>K51*2</f>
        <v>4190</v>
      </c>
    </row>
    <row r="52" spans="1:12" ht="181.9" customHeight="1" x14ac:dyDescent="0.25">
      <c r="A52" s="34" t="s">
        <v>108</v>
      </c>
      <c r="B52" s="25" t="s">
        <v>108</v>
      </c>
      <c r="C52" s="25" t="s">
        <v>109</v>
      </c>
      <c r="D52" s="25" t="s">
        <v>108</v>
      </c>
      <c r="E52" s="7" t="s">
        <v>114</v>
      </c>
      <c r="F52" s="7" t="s">
        <v>111</v>
      </c>
      <c r="G52" s="51" t="s">
        <v>112</v>
      </c>
      <c r="H52" s="7" t="s">
        <v>113</v>
      </c>
      <c r="I52" s="24" t="s">
        <v>14</v>
      </c>
      <c r="J52" s="25" t="s">
        <v>12</v>
      </c>
      <c r="K52" s="22">
        <v>2095</v>
      </c>
      <c r="L52" s="32">
        <f t="shared" ref="L52:L56" si="1">K52*2</f>
        <v>4190</v>
      </c>
    </row>
    <row r="53" spans="1:12" ht="181.9" customHeight="1" x14ac:dyDescent="0.25">
      <c r="A53" s="34" t="s">
        <v>108</v>
      </c>
      <c r="B53" s="25" t="s">
        <v>108</v>
      </c>
      <c r="C53" s="25" t="s">
        <v>109</v>
      </c>
      <c r="D53" s="25" t="s">
        <v>108</v>
      </c>
      <c r="E53" s="7" t="s">
        <v>115</v>
      </c>
      <c r="F53" s="7" t="s">
        <v>111</v>
      </c>
      <c r="G53" s="51" t="s">
        <v>112</v>
      </c>
      <c r="H53" s="7" t="s">
        <v>113</v>
      </c>
      <c r="I53" s="24" t="s">
        <v>14</v>
      </c>
      <c r="J53" s="25" t="s">
        <v>12</v>
      </c>
      <c r="K53" s="22">
        <v>2095</v>
      </c>
      <c r="L53" s="32">
        <f t="shared" si="1"/>
        <v>4190</v>
      </c>
    </row>
    <row r="54" spans="1:12" ht="181.9" customHeight="1" x14ac:dyDescent="0.25">
      <c r="A54" s="34" t="s">
        <v>108</v>
      </c>
      <c r="B54" s="25" t="s">
        <v>108</v>
      </c>
      <c r="C54" s="25" t="s">
        <v>109</v>
      </c>
      <c r="D54" s="25" t="s">
        <v>108</v>
      </c>
      <c r="E54" s="7" t="s">
        <v>116</v>
      </c>
      <c r="F54" s="7" t="s">
        <v>111</v>
      </c>
      <c r="G54" s="51" t="s">
        <v>112</v>
      </c>
      <c r="H54" s="7" t="s">
        <v>113</v>
      </c>
      <c r="I54" s="24" t="s">
        <v>14</v>
      </c>
      <c r="J54" s="25" t="s">
        <v>12</v>
      </c>
      <c r="K54" s="22">
        <v>2095</v>
      </c>
      <c r="L54" s="32">
        <f t="shared" si="1"/>
        <v>4190</v>
      </c>
    </row>
    <row r="55" spans="1:12" ht="181.9" customHeight="1" x14ac:dyDescent="0.25">
      <c r="A55" s="34" t="s">
        <v>108</v>
      </c>
      <c r="B55" s="25" t="s">
        <v>108</v>
      </c>
      <c r="C55" s="25" t="s">
        <v>109</v>
      </c>
      <c r="D55" s="25" t="s">
        <v>108</v>
      </c>
      <c r="E55" s="7" t="s">
        <v>117</v>
      </c>
      <c r="F55" s="7" t="s">
        <v>111</v>
      </c>
      <c r="G55" s="51" t="s">
        <v>112</v>
      </c>
      <c r="H55" s="7" t="s">
        <v>113</v>
      </c>
      <c r="I55" s="24" t="s">
        <v>14</v>
      </c>
      <c r="J55" s="25" t="s">
        <v>12</v>
      </c>
      <c r="K55" s="22">
        <v>2095</v>
      </c>
      <c r="L55" s="32">
        <f t="shared" si="1"/>
        <v>4190</v>
      </c>
    </row>
    <row r="56" spans="1:12" ht="181.9" customHeight="1" x14ac:dyDescent="0.25">
      <c r="A56" s="34" t="s">
        <v>108</v>
      </c>
      <c r="B56" s="25" t="s">
        <v>108</v>
      </c>
      <c r="C56" s="25" t="s">
        <v>109</v>
      </c>
      <c r="D56" s="25" t="s">
        <v>108</v>
      </c>
      <c r="E56" s="7" t="s">
        <v>118</v>
      </c>
      <c r="F56" s="7" t="s">
        <v>111</v>
      </c>
      <c r="G56" s="51" t="s">
        <v>112</v>
      </c>
      <c r="H56" s="7" t="s">
        <v>113</v>
      </c>
      <c r="I56" s="24" t="s">
        <v>14</v>
      </c>
      <c r="J56" s="25" t="s">
        <v>12</v>
      </c>
      <c r="K56" s="22">
        <v>2095</v>
      </c>
      <c r="L56" s="32">
        <f t="shared" si="1"/>
        <v>4190</v>
      </c>
    </row>
    <row r="57" spans="1:12" ht="181.9" customHeight="1" x14ac:dyDescent="0.25">
      <c r="A57" s="34" t="s">
        <v>108</v>
      </c>
      <c r="B57" s="25" t="s">
        <v>108</v>
      </c>
      <c r="C57" s="25" t="s">
        <v>109</v>
      </c>
      <c r="D57" s="25" t="s">
        <v>108</v>
      </c>
      <c r="E57" s="7" t="s">
        <v>119</v>
      </c>
      <c r="F57" s="7" t="s">
        <v>111</v>
      </c>
      <c r="G57" s="51" t="s">
        <v>112</v>
      </c>
      <c r="H57" s="7" t="s">
        <v>113</v>
      </c>
      <c r="I57" s="24" t="s">
        <v>14</v>
      </c>
      <c r="J57" s="25" t="s">
        <v>12</v>
      </c>
      <c r="K57" s="22">
        <v>2095</v>
      </c>
      <c r="L57" s="22">
        <v>2095</v>
      </c>
    </row>
    <row r="58" spans="1:12" ht="181.9" customHeight="1" x14ac:dyDescent="0.25">
      <c r="A58" s="34" t="s">
        <v>108</v>
      </c>
      <c r="B58" s="25" t="s">
        <v>108</v>
      </c>
      <c r="C58" s="25" t="s">
        <v>109</v>
      </c>
      <c r="D58" s="25" t="s">
        <v>108</v>
      </c>
      <c r="E58" s="7" t="s">
        <v>120</v>
      </c>
      <c r="F58" s="7" t="s">
        <v>111</v>
      </c>
      <c r="G58" s="51" t="s">
        <v>112</v>
      </c>
      <c r="H58" s="7" t="s">
        <v>113</v>
      </c>
      <c r="I58" s="24" t="s">
        <v>14</v>
      </c>
      <c r="J58" s="25" t="s">
        <v>12</v>
      </c>
      <c r="K58" s="22">
        <v>2095</v>
      </c>
      <c r="L58" s="32">
        <f t="shared" ref="L58:L62" si="2">K58</f>
        <v>2095</v>
      </c>
    </row>
    <row r="59" spans="1:12" ht="181.9" customHeight="1" x14ac:dyDescent="0.25">
      <c r="A59" s="34" t="s">
        <v>108</v>
      </c>
      <c r="B59" s="25" t="s">
        <v>108</v>
      </c>
      <c r="C59" s="25" t="s">
        <v>109</v>
      </c>
      <c r="D59" s="25" t="s">
        <v>108</v>
      </c>
      <c r="E59" s="7" t="s">
        <v>121</v>
      </c>
      <c r="F59" s="7" t="s">
        <v>111</v>
      </c>
      <c r="G59" s="51" t="s">
        <v>112</v>
      </c>
      <c r="H59" s="7" t="s">
        <v>113</v>
      </c>
      <c r="I59" s="24" t="s">
        <v>14</v>
      </c>
      <c r="J59" s="25" t="s">
        <v>12</v>
      </c>
      <c r="K59" s="22">
        <v>2095</v>
      </c>
      <c r="L59" s="32">
        <f t="shared" si="2"/>
        <v>2095</v>
      </c>
    </row>
    <row r="60" spans="1:12" ht="181.9" customHeight="1" x14ac:dyDescent="0.25">
      <c r="A60" s="34" t="s">
        <v>108</v>
      </c>
      <c r="B60" s="25" t="s">
        <v>108</v>
      </c>
      <c r="C60" s="25" t="s">
        <v>109</v>
      </c>
      <c r="D60" s="25" t="s">
        <v>108</v>
      </c>
      <c r="E60" s="7" t="s">
        <v>122</v>
      </c>
      <c r="F60" s="7" t="s">
        <v>111</v>
      </c>
      <c r="G60" s="51" t="s">
        <v>112</v>
      </c>
      <c r="H60" s="7" t="s">
        <v>113</v>
      </c>
      <c r="I60" s="24" t="s">
        <v>14</v>
      </c>
      <c r="J60" s="25" t="s">
        <v>12</v>
      </c>
      <c r="K60" s="22">
        <v>2095</v>
      </c>
      <c r="L60" s="32">
        <f t="shared" si="2"/>
        <v>2095</v>
      </c>
    </row>
    <row r="61" spans="1:12" ht="181.9" customHeight="1" x14ac:dyDescent="0.25">
      <c r="A61" s="34" t="s">
        <v>108</v>
      </c>
      <c r="B61" s="25" t="s">
        <v>108</v>
      </c>
      <c r="C61" s="25" t="s">
        <v>109</v>
      </c>
      <c r="D61" s="25" t="s">
        <v>108</v>
      </c>
      <c r="E61" s="7" t="s">
        <v>123</v>
      </c>
      <c r="F61" s="7" t="s">
        <v>111</v>
      </c>
      <c r="G61" s="51" t="s">
        <v>112</v>
      </c>
      <c r="H61" s="7" t="s">
        <v>113</v>
      </c>
      <c r="I61" s="24" t="s">
        <v>14</v>
      </c>
      <c r="J61" s="25" t="s">
        <v>12</v>
      </c>
      <c r="K61" s="22">
        <v>2095</v>
      </c>
      <c r="L61" s="32">
        <f t="shared" si="2"/>
        <v>2095</v>
      </c>
    </row>
    <row r="62" spans="1:12" ht="181.9" customHeight="1" x14ac:dyDescent="0.25">
      <c r="A62" s="34" t="s">
        <v>108</v>
      </c>
      <c r="B62" s="25" t="s">
        <v>108</v>
      </c>
      <c r="C62" s="25" t="s">
        <v>109</v>
      </c>
      <c r="D62" s="25" t="s">
        <v>108</v>
      </c>
      <c r="E62" s="5" t="s">
        <v>124</v>
      </c>
      <c r="F62" s="7" t="s">
        <v>111</v>
      </c>
      <c r="G62" s="51" t="s">
        <v>112</v>
      </c>
      <c r="H62" s="7" t="s">
        <v>113</v>
      </c>
      <c r="I62" s="24" t="s">
        <v>14</v>
      </c>
      <c r="J62" s="21" t="s">
        <v>12</v>
      </c>
      <c r="K62" s="22">
        <v>2095</v>
      </c>
      <c r="L62" s="52">
        <f t="shared" si="2"/>
        <v>2095</v>
      </c>
    </row>
    <row r="63" spans="1:12" ht="115.15" customHeight="1" x14ac:dyDescent="0.25">
      <c r="A63" s="14" t="s">
        <v>155</v>
      </c>
      <c r="B63" s="14"/>
      <c r="C63" s="14"/>
      <c r="D63" s="14"/>
      <c r="E63" s="14"/>
      <c r="F63" s="14"/>
      <c r="G63" s="14"/>
      <c r="H63" s="14"/>
      <c r="I63" s="14"/>
      <c r="J63" s="14"/>
      <c r="K63" s="14"/>
      <c r="L63" s="14"/>
    </row>
    <row r="64" spans="1:12" ht="103.9" customHeight="1" x14ac:dyDescent="0.25">
      <c r="A64" s="15" t="s">
        <v>156</v>
      </c>
      <c r="B64" s="15"/>
      <c r="C64" s="15"/>
      <c r="D64" s="15"/>
      <c r="E64" s="15"/>
      <c r="F64" s="15"/>
      <c r="G64" s="15"/>
      <c r="H64" s="15"/>
      <c r="I64" s="15"/>
      <c r="J64" s="15"/>
      <c r="K64" s="15"/>
      <c r="L64" s="15"/>
    </row>
    <row r="65" spans="1:12" ht="325.89999999999998" customHeight="1" x14ac:dyDescent="0.25">
      <c r="A65" s="16" t="s">
        <v>157</v>
      </c>
      <c r="B65" s="16"/>
      <c r="C65" s="16"/>
      <c r="D65" s="16"/>
      <c r="E65" s="16"/>
      <c r="F65" s="16"/>
      <c r="G65" s="16"/>
      <c r="H65" s="16"/>
      <c r="I65" s="16"/>
      <c r="J65" s="16"/>
      <c r="K65" s="16"/>
      <c r="L65" s="16"/>
    </row>
    <row r="66" spans="1:12" ht="409.5" customHeight="1" x14ac:dyDescent="0.25">
      <c r="A66" s="17" t="s">
        <v>158</v>
      </c>
      <c r="B66" s="17"/>
      <c r="C66" s="17"/>
      <c r="D66" s="17"/>
      <c r="E66" s="17"/>
      <c r="F66" s="17"/>
      <c r="G66" s="17"/>
      <c r="H66" s="17"/>
      <c r="I66" s="17"/>
      <c r="J66" s="17"/>
      <c r="K66" s="17"/>
      <c r="L66" s="17"/>
    </row>
    <row r="67" spans="1:12" x14ac:dyDescent="0.25">
      <c r="A67" s="53" t="s">
        <v>125</v>
      </c>
    </row>
    <row r="68" spans="1:12" x14ac:dyDescent="0.25"/>
    <row r="69" spans="1:12" x14ac:dyDescent="0.25"/>
  </sheetData>
  <sheetProtection algorithmName="SHA-512" hashValue="FoUDSzmh+alVKOugip34b8rMl6b/PT1gz3Q13PS+/QZ59lt5jaVn7GohGrJDWGxGbmukTZnRnpUJixDgfIW8ng==" saltValue="BlPqYf7f4PFUcN4zzCTnkg==" spinCount="100000" sheet="1" objects="1" scenarios="1" formatCells="0" formatColumns="0" formatRows="0" insertColumns="0" insertRows="0" insertHyperlinks="0" deleteColumns="0" deleteRows="0" sort="0" autoFilter="0" pivotTables="0"/>
  <phoneticPr fontId="2" type="noConversion"/>
  <pageMargins left="0.7" right="0.7" top="1" bottom="1" header="0.3" footer="0.3"/>
  <pageSetup paperSize="17" scale="45" orientation="landscape" r:id="rId1"/>
  <headerFooter>
    <oddHeader>&amp;L&amp;18
Approved By:  Jordan Smith&amp;C&amp;24
APPROVED PACKAGE LIST&amp;R&amp;18&amp;K000000
QSL-10-03
Revision Date:&amp;K0070C0 1/2/2018</oddHeader>
    <oddFooter>&amp;L&amp;16&amp;K000000Uncontrolled copy when printed - For Reference Only
Official document located on EVTC Document Master List
and released monthly to www.SCE.com&amp;C&amp;16&amp;P of &amp;N&amp;R&amp;18
Southern California Edison</oddFooter>
  </headerFooter>
  <rowBreaks count="1" manualBreakCount="1">
    <brk id="28" max="16383" man="1"/>
  </rowBreaks>
  <ignoredErrors>
    <ignoredError sqref="L6"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_x0020_Modified xmlns="9f024e8b-a618-4e33-898a-1eb3dd9c6c59" xsi:nil="true"/>
    <SharedWithUsers xmlns="64210762-907e-45f4-a036-67b7764ce02e">
      <UserInfo>
        <DisplayName>Kelli Tang</DisplayName>
        <AccountId>2188</AccountId>
        <AccountType/>
      </UserInfo>
      <UserInfo>
        <DisplayName>Kendall Reichley</DisplayName>
        <AccountId>440</AccountId>
        <AccountType/>
      </UserInfo>
      <UserInfo>
        <DisplayName>Arnaud Duteil</DisplayName>
        <AccountId>3435</AccountId>
        <AccountType/>
      </UserInfo>
      <UserInfo>
        <DisplayName>April Lovejoy Quon</DisplayName>
        <AccountId>3825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C6E604C94B7F4690837A65EE118B3E" ma:contentTypeVersion="5" ma:contentTypeDescription="Create a new document." ma:contentTypeScope="" ma:versionID="7b89b960521bc2c1260807d3eba1940d">
  <xsd:schema xmlns:xsd="http://www.w3.org/2001/XMLSchema" xmlns:xs="http://www.w3.org/2001/XMLSchema" xmlns:p="http://schemas.microsoft.com/office/2006/metadata/properties" xmlns:ns2="64210762-907e-45f4-a036-67b7764ce02e" xmlns:ns3="9f024e8b-a618-4e33-898a-1eb3dd9c6c59" targetNamespace="http://schemas.microsoft.com/office/2006/metadata/properties" ma:root="true" ma:fieldsID="be13a98a7a3ce0291fdec85c8498cc50" ns2:_="" ns3:_="">
    <xsd:import namespace="64210762-907e-45f4-a036-67b7764ce02e"/>
    <xsd:import namespace="9f024e8b-a618-4e33-898a-1eb3dd9c6c59"/>
    <xsd:element name="properties">
      <xsd:complexType>
        <xsd:sequence>
          <xsd:element name="documentManagement">
            <xsd:complexType>
              <xsd:all>
                <xsd:element ref="ns2:SharedWithUsers" minOccurs="0"/>
                <xsd:element ref="ns2:SharedWithDetails" minOccurs="0"/>
                <xsd:element ref="ns3:Date_x0020_Modifie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210762-907e-45f4-a036-67b7764ce0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24e8b-a618-4e33-898a-1eb3dd9c6c59" elementFormDefault="qualified">
    <xsd:import namespace="http://schemas.microsoft.com/office/2006/documentManagement/types"/>
    <xsd:import namespace="http://schemas.microsoft.com/office/infopath/2007/PartnerControls"/>
    <xsd:element name="Date_x0020_Modified" ma:index="10" nillable="true" ma:displayName="Date Modified" ma:format="DateOnly" ma:internalName="Date_x0020_Modified">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2.xml><?xml version="1.0" encoding="utf-8"?>
<ds:datastoreItem xmlns:ds="http://schemas.openxmlformats.org/officeDocument/2006/customXml" ds:itemID="{35AB2961-314F-4F9C-BAFB-B04B5182AA1D}">
  <ds:schemaRefs>
    <ds:schemaRef ds:uri="9f024e8b-a618-4e33-898a-1eb3dd9c6c59"/>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64210762-907e-45f4-a036-67b7764ce02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EAFA2D3-ADE5-49D2-9C6F-A646078D5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210762-907e-45f4-a036-67b7764ce02e"/>
    <ds:schemaRef ds:uri="9f024e8b-a618-4e33-898a-1eb3dd9c6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Approved CR Packages</vt:lpstr>
      <vt:lpstr>'Approved CR Packages'!Print_Area</vt:lpstr>
      <vt:lpstr>'Approved CR Packages'!Print_Titles</vt:lpstr>
      <vt:lpstr>TitleRegion1.a2.L63.1</vt:lpstr>
    </vt:vector>
  </TitlesOfParts>
  <Manager/>
  <Company>SCE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Kiran K10</cp:lastModifiedBy>
  <cp:revision/>
  <dcterms:created xsi:type="dcterms:W3CDTF">2016-01-14T17:49:26Z</dcterms:created>
  <dcterms:modified xsi:type="dcterms:W3CDTF">2019-02-15T03:26:17Z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0x010100CCC6E604C94B7F4690837A65EE118B3E</vt:lpwstr>
  </property>
</Properties>
</file>