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waym\Documents\CP&amp;S\DG\GTSR\20 Yr Forecast\2020\"/>
    </mc:Choice>
  </mc:AlternateContent>
  <xr:revisionPtr revIDLastSave="0" documentId="8_{75865775-63C1-4FD5-8F81-8E3D2C140514}" xr6:coauthVersionLast="45" xr6:coauthVersionMax="45" xr10:uidLastSave="{00000000-0000-0000-0000-000000000000}"/>
  <bookViews>
    <workbookView xWindow="390" yWindow="150" windowWidth="18810" windowHeight="10050" xr2:uid="{1802F101-C1BF-4440-8DEC-3F733154FBD7}"/>
  </bookViews>
  <sheets>
    <sheet name="GR - Summary (cents per kWh)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vuhyv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gigiuyg" hidden="1">{#N/A,#N/A,TRUE,"Section7";#N/A,#N/A,TRUE,"DebtService";#N/A,#N/A,TRUE,"LoanSchedules";#N/A,#N/A,TRUE,"GraphDebt"}</definedName>
    <definedName name="giguy" hidden="1">{#N/A,#N/A,TRUE,"Section6";#N/A,#N/A,TRUE,"OHcycles";#N/A,#N/A,TRUE,"OHtiming";#N/A,#N/A,TRUE,"OHcosts";#N/A,#N/A,TRUE,"GTdegradation";#N/A,#N/A,TRUE,"GTperformance";#N/A,#N/A,TRUE,"GraphEquip"}</definedName>
    <definedName name="giybviuy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h" hidden="1">{"'Summary'!$A$1:$J$24"}</definedName>
    <definedName name="h_control" hidden="1">{"'Summary'!$A$1:$J$24"}</definedName>
    <definedName name="Hope" hidden="1">{#N/A,#N/A,TRUE,"Section6";#N/A,#N/A,TRUE,"OHcycles";#N/A,#N/A,TRUE,"OHtiming";#N/A,#N/A,TRUE,"OHcosts";#N/A,#N/A,TRUE,"GTdegradation";#N/A,#N/A,TRUE,"GTperformance";#N/A,#N/A,TRUE,"GraphEquip"}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iygiygbv" hidden="1">{"Table A",#N/A,FALSE,"Summary";"Table D",#N/A,FALSE,"Summary";"Table E",#N/A,FALSE,"Summary"}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name" hidden="1">{"Summary","1",FALSE,"Summary"}</definedName>
    <definedName name="old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oldd" hidden="1">{#N/A,#N/A,TRUE,"Section1";#N/A,#N/A,TRUE,"SumF";#N/A,#N/A,TRUE,"FigExchange";#N/A,#N/A,TRUE,"Escalation";#N/A,#N/A,TRUE,"GraphEscalate";#N/A,#N/A,TRUE,"Scenarios"}</definedName>
    <definedName name="olddd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olddddd" hidden="1">{#N/A,#N/A,TRUE,"Section2";#N/A,#N/A,TRUE,"TPCestimate";#N/A,#N/A,TRUE,"SumTPC";#N/A,#N/A,TRUE,"ConstrLoan";#N/A,#N/A,TRUE,"FigBalance";#N/A,#N/A,TRUE,"DEV27air";#N/A,#N/A,TRUE,"Graph27air";#N/A,#N/A,TRUE,"PreOp"}</definedName>
    <definedName name="one" hidden="1">{"'Summary'!$A$1:$J$24"}</definedName>
    <definedName name="Pal_Workbook_GUID" hidden="1">"9UC1FTUCPH9DXHA6EUQSNKQK"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test" hidden="1">{"'Summary'!$A$1:$J$24"}</definedName>
    <definedName name="utf" hidden="1">{#N/A,#N/A,TRUE,"Section3";#N/A,#N/A,TRUE,"Tax";#N/A,#N/A,TRUE,"Dividend";#N/A,#N/A,TRUE,"Depreciation";#N/A,#N/A,TRUE,"Balance";#N/A,#N/A,TRUE,"SaleGain";#N/A,#N/A,TRUE,"RevExp";#N/A,#N/A,TRUE,"PIG";#N/A,#N/A,TRUE,"GraphPlant"}</definedName>
    <definedName name="vbiuyg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ef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Expenses." hidden="1">{#N/A,#N/A,TRUE,"Section5";#N/A,#N/A,TRUE,"Gas";#N/A,#N/A,TRUE,"Oil";#N/A,#N/A,TRUE,"SumOM";#N/A,#N/A,TRUE,"VOM";#N/A,#N/A,TRUE,"FOM";#N/A,#N/A,TRUE,"StartUps";#N/A,#N/A,TRUE,"Labor";#N/A,#N/A,TRUE,"PlantOrg";#N/A,#N/A,TRUE,"Conversions";#N/A,#N/A,TRUE,"GraphExp"}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1." hidden="1">{"Summary","1",FALSE,"Summary"}</definedName>
    <definedName name="wrn.Summary." hidden="1">{"Table A",#N/A,FALSE,"Summary";"Table D",#N/A,FALSE,"Summary";"Table E",#N/A,FALSE,"Summary"}</definedName>
    <definedName name="wrn.Total._.Summary." hidden="1">{"Total Summary",#N/A,FALSE,"Summary"}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ygiybv" hidden="1">{"Total Summary",#N/A,FALSE,"Summary"}</definedName>
    <definedName name="yguyg" hidden="1">{#N/A,#N/A,TRUE,"Section4";#N/A,#N/A,TRUE,"PPAtable";#N/A,#N/A,TRUE,"RFPtable";#N/A,#N/A,TRUE,"RevCap";#N/A,#N/A,TRUE,"RevOther";#N/A,#N/A,TRUE,"RevGas";#N/A,#N/A,TRUE,"GraphRev"}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37" i="1" l="1"/>
  <c r="AA337" i="1" s="1"/>
  <c r="Y337" i="1"/>
  <c r="Z332" i="1"/>
  <c r="R332" i="1"/>
  <c r="J332" i="1"/>
  <c r="AA332" i="1"/>
  <c r="W332" i="1"/>
  <c r="W334" i="1" s="1"/>
  <c r="S332" i="1"/>
  <c r="O332" i="1"/>
  <c r="O334" i="1" s="1"/>
  <c r="K332" i="1"/>
  <c r="G332" i="1"/>
  <c r="G334" i="1" s="1"/>
  <c r="Y332" i="1"/>
  <c r="X332" i="1"/>
  <c r="V332" i="1"/>
  <c r="U332" i="1"/>
  <c r="T332" i="1"/>
  <c r="Q332" i="1"/>
  <c r="P332" i="1"/>
  <c r="N332" i="1"/>
  <c r="M332" i="1"/>
  <c r="L332" i="1"/>
  <c r="I332" i="1"/>
  <c r="H332" i="1"/>
  <c r="F332" i="1"/>
  <c r="E332" i="1"/>
  <c r="D332" i="1"/>
  <c r="C332" i="1"/>
  <c r="AA334" i="1"/>
  <c r="Y334" i="1"/>
  <c r="U334" i="1"/>
  <c r="S334" i="1"/>
  <c r="Q334" i="1"/>
  <c r="M334" i="1"/>
  <c r="K334" i="1"/>
  <c r="I334" i="1"/>
  <c r="E327" i="1"/>
  <c r="C327" i="1"/>
  <c r="C334" i="1" s="1"/>
  <c r="Y316" i="1"/>
  <c r="Z316" i="1" s="1"/>
  <c r="AA316" i="1" s="1"/>
  <c r="W311" i="1"/>
  <c r="U311" i="1"/>
  <c r="Q311" i="1"/>
  <c r="P311" i="1"/>
  <c r="L311" i="1"/>
  <c r="G311" i="1"/>
  <c r="X311" i="1"/>
  <c r="T311" i="1"/>
  <c r="H311" i="1"/>
  <c r="AA311" i="1"/>
  <c r="Y311" i="1"/>
  <c r="S311" i="1"/>
  <c r="O311" i="1"/>
  <c r="M311" i="1"/>
  <c r="K311" i="1"/>
  <c r="I311" i="1"/>
  <c r="E311" i="1"/>
  <c r="D311" i="1"/>
  <c r="C311" i="1"/>
  <c r="X313" i="1"/>
  <c r="W313" i="1"/>
  <c r="U313" i="1"/>
  <c r="T313" i="1"/>
  <c r="P313" i="1"/>
  <c r="L313" i="1"/>
  <c r="H313" i="1"/>
  <c r="G313" i="1"/>
  <c r="F306" i="1"/>
  <c r="D306" i="1"/>
  <c r="Z295" i="1"/>
  <c r="AA295" i="1" s="1"/>
  <c r="Y295" i="1"/>
  <c r="Z290" i="1"/>
  <c r="Y290" i="1"/>
  <c r="V290" i="1"/>
  <c r="U290" i="1"/>
  <c r="R290" i="1"/>
  <c r="Q290" i="1"/>
  <c r="N290" i="1"/>
  <c r="M290" i="1"/>
  <c r="J290" i="1"/>
  <c r="I290" i="1"/>
  <c r="F290" i="1"/>
  <c r="AA290" i="1"/>
  <c r="X290" i="1"/>
  <c r="W290" i="1"/>
  <c r="T290" i="1"/>
  <c r="S290" i="1"/>
  <c r="P290" i="1"/>
  <c r="O290" i="1"/>
  <c r="L290" i="1"/>
  <c r="K290" i="1"/>
  <c r="H290" i="1"/>
  <c r="G290" i="1"/>
  <c r="D290" i="1"/>
  <c r="C290" i="1"/>
  <c r="X257" i="1"/>
  <c r="T257" i="1"/>
  <c r="P257" i="1"/>
  <c r="L257" i="1"/>
  <c r="H257" i="1"/>
  <c r="E285" i="1"/>
  <c r="Y256" i="1"/>
  <c r="U256" i="1"/>
  <c r="Q256" i="1"/>
  <c r="M256" i="1"/>
  <c r="I256" i="1"/>
  <c r="AA285" i="1"/>
  <c r="AA292" i="1" s="1"/>
  <c r="Z285" i="1"/>
  <c r="Z292" i="1" s="1"/>
  <c r="X285" i="1"/>
  <c r="X292" i="1" s="1"/>
  <c r="W285" i="1"/>
  <c r="W292" i="1" s="1"/>
  <c r="V285" i="1"/>
  <c r="V292" i="1" s="1"/>
  <c r="T285" i="1"/>
  <c r="T292" i="1" s="1"/>
  <c r="S285" i="1"/>
  <c r="S292" i="1" s="1"/>
  <c r="R285" i="1"/>
  <c r="R292" i="1" s="1"/>
  <c r="P285" i="1"/>
  <c r="P292" i="1" s="1"/>
  <c r="O285" i="1"/>
  <c r="O292" i="1" s="1"/>
  <c r="N285" i="1"/>
  <c r="N292" i="1" s="1"/>
  <c r="L285" i="1"/>
  <c r="L292" i="1" s="1"/>
  <c r="K285" i="1"/>
  <c r="K292" i="1" s="1"/>
  <c r="J285" i="1"/>
  <c r="J292" i="1" s="1"/>
  <c r="H285" i="1"/>
  <c r="H292" i="1" s="1"/>
  <c r="G285" i="1"/>
  <c r="G292" i="1" s="1"/>
  <c r="F285" i="1"/>
  <c r="F292" i="1" s="1"/>
  <c r="D285" i="1"/>
  <c r="C285" i="1"/>
  <c r="AA274" i="1"/>
  <c r="Z274" i="1"/>
  <c r="Y274" i="1"/>
  <c r="AA269" i="1"/>
  <c r="Z269" i="1"/>
  <c r="W269" i="1"/>
  <c r="V269" i="1"/>
  <c r="S269" i="1"/>
  <c r="R269" i="1"/>
  <c r="O269" i="1"/>
  <c r="N269" i="1"/>
  <c r="K269" i="1"/>
  <c r="J269" i="1"/>
  <c r="G269" i="1"/>
  <c r="C269" i="1"/>
  <c r="Y269" i="1"/>
  <c r="X269" i="1"/>
  <c r="U269" i="1"/>
  <c r="T269" i="1"/>
  <c r="Q269" i="1"/>
  <c r="P269" i="1"/>
  <c r="M269" i="1"/>
  <c r="L269" i="1"/>
  <c r="I269" i="1"/>
  <c r="H269" i="1"/>
  <c r="E269" i="1"/>
  <c r="D269" i="1"/>
  <c r="AA257" i="1"/>
  <c r="Z257" i="1"/>
  <c r="Y257" i="1"/>
  <c r="W257" i="1"/>
  <c r="V257" i="1"/>
  <c r="U257" i="1"/>
  <c r="S257" i="1"/>
  <c r="R257" i="1"/>
  <c r="Q257" i="1"/>
  <c r="O257" i="1"/>
  <c r="N257" i="1"/>
  <c r="M257" i="1"/>
  <c r="K257" i="1"/>
  <c r="J257" i="1"/>
  <c r="I257" i="1"/>
  <c r="G257" i="1"/>
  <c r="AA256" i="1"/>
  <c r="Z256" i="1"/>
  <c r="Z264" i="1" s="1"/>
  <c r="Z271" i="1" s="1"/>
  <c r="X256" i="1"/>
  <c r="W256" i="1"/>
  <c r="V256" i="1"/>
  <c r="V264" i="1" s="1"/>
  <c r="V271" i="1" s="1"/>
  <c r="T256" i="1"/>
  <c r="S256" i="1"/>
  <c r="R256" i="1"/>
  <c r="R264" i="1" s="1"/>
  <c r="R271" i="1" s="1"/>
  <c r="P256" i="1"/>
  <c r="O256" i="1"/>
  <c r="N256" i="1"/>
  <c r="N264" i="1" s="1"/>
  <c r="N271" i="1" s="1"/>
  <c r="L256" i="1"/>
  <c r="K256" i="1"/>
  <c r="J256" i="1"/>
  <c r="J264" i="1" s="1"/>
  <c r="J271" i="1" s="1"/>
  <c r="H256" i="1"/>
  <c r="G256" i="1"/>
  <c r="F264" i="1"/>
  <c r="AA264" i="1"/>
  <c r="AA271" i="1" s="1"/>
  <c r="Y264" i="1"/>
  <c r="Y271" i="1" s="1"/>
  <c r="X264" i="1"/>
  <c r="X271" i="1" s="1"/>
  <c r="W264" i="1"/>
  <c r="W271" i="1" s="1"/>
  <c r="U264" i="1"/>
  <c r="U271" i="1" s="1"/>
  <c r="T264" i="1"/>
  <c r="T271" i="1" s="1"/>
  <c r="S264" i="1"/>
  <c r="S271" i="1" s="1"/>
  <c r="Q264" i="1"/>
  <c r="Q271" i="1" s="1"/>
  <c r="P264" i="1"/>
  <c r="P271" i="1" s="1"/>
  <c r="O264" i="1"/>
  <c r="O271" i="1" s="1"/>
  <c r="M264" i="1"/>
  <c r="M271" i="1" s="1"/>
  <c r="L264" i="1"/>
  <c r="L271" i="1" s="1"/>
  <c r="K264" i="1"/>
  <c r="K271" i="1" s="1"/>
  <c r="I264" i="1"/>
  <c r="I271" i="1" s="1"/>
  <c r="H264" i="1"/>
  <c r="H271" i="1" s="1"/>
  <c r="G264" i="1"/>
  <c r="G271" i="1" s="1"/>
  <c r="E264" i="1"/>
  <c r="C264" i="1"/>
  <c r="C271" i="1" s="1"/>
  <c r="AA253" i="1"/>
  <c r="Z253" i="1"/>
  <c r="Y253" i="1"/>
  <c r="AA248" i="1"/>
  <c r="X248" i="1"/>
  <c r="W248" i="1"/>
  <c r="T248" i="1"/>
  <c r="S248" i="1"/>
  <c r="P248" i="1"/>
  <c r="O248" i="1"/>
  <c r="L248" i="1"/>
  <c r="K248" i="1"/>
  <c r="H248" i="1"/>
  <c r="G248" i="1"/>
  <c r="C248" i="1"/>
  <c r="Z248" i="1"/>
  <c r="Y248" i="1"/>
  <c r="V248" i="1"/>
  <c r="U248" i="1"/>
  <c r="R248" i="1"/>
  <c r="Q248" i="1"/>
  <c r="N248" i="1"/>
  <c r="M248" i="1"/>
  <c r="J248" i="1"/>
  <c r="I248" i="1"/>
  <c r="F248" i="1"/>
  <c r="E248" i="1"/>
  <c r="D248" i="1"/>
  <c r="AA236" i="1"/>
  <c r="Z236" i="1"/>
  <c r="Y236" i="1"/>
  <c r="W236" i="1"/>
  <c r="V236" i="1"/>
  <c r="U236" i="1"/>
  <c r="S236" i="1"/>
  <c r="R236" i="1"/>
  <c r="Q236" i="1"/>
  <c r="O236" i="1"/>
  <c r="N236" i="1"/>
  <c r="M236" i="1"/>
  <c r="K236" i="1"/>
  <c r="J236" i="1"/>
  <c r="I236" i="1"/>
  <c r="G236" i="1"/>
  <c r="AA235" i="1"/>
  <c r="AA243" i="1" s="1"/>
  <c r="AA250" i="1" s="1"/>
  <c r="Z235" i="1"/>
  <c r="X235" i="1"/>
  <c r="W235" i="1"/>
  <c r="W243" i="1" s="1"/>
  <c r="W250" i="1" s="1"/>
  <c r="V235" i="1"/>
  <c r="T235" i="1"/>
  <c r="S235" i="1"/>
  <c r="S243" i="1" s="1"/>
  <c r="S250" i="1" s="1"/>
  <c r="R235" i="1"/>
  <c r="P235" i="1"/>
  <c r="O235" i="1"/>
  <c r="O243" i="1" s="1"/>
  <c r="O250" i="1" s="1"/>
  <c r="N235" i="1"/>
  <c r="L235" i="1"/>
  <c r="K235" i="1"/>
  <c r="K243" i="1" s="1"/>
  <c r="K250" i="1" s="1"/>
  <c r="J235" i="1"/>
  <c r="H235" i="1"/>
  <c r="G235" i="1"/>
  <c r="G243" i="1" s="1"/>
  <c r="G250" i="1" s="1"/>
  <c r="Z243" i="1"/>
  <c r="V243" i="1"/>
  <c r="R243" i="1"/>
  <c r="N243" i="1"/>
  <c r="J243" i="1"/>
  <c r="E243" i="1"/>
  <c r="C243" i="1"/>
  <c r="C250" i="1" s="1"/>
  <c r="Y232" i="1"/>
  <c r="Z232" i="1" s="1"/>
  <c r="AA232" i="1" s="1"/>
  <c r="Y227" i="1"/>
  <c r="X227" i="1"/>
  <c r="U227" i="1"/>
  <c r="T227" i="1"/>
  <c r="Q227" i="1"/>
  <c r="P227" i="1"/>
  <c r="M227" i="1"/>
  <c r="L227" i="1"/>
  <c r="I227" i="1"/>
  <c r="H227" i="1"/>
  <c r="AA227" i="1"/>
  <c r="Z227" i="1"/>
  <c r="W227" i="1"/>
  <c r="V227" i="1"/>
  <c r="S227" i="1"/>
  <c r="R227" i="1"/>
  <c r="O227" i="1"/>
  <c r="N227" i="1"/>
  <c r="K227" i="1"/>
  <c r="J227" i="1"/>
  <c r="G227" i="1"/>
  <c r="F227" i="1"/>
  <c r="D227" i="1"/>
  <c r="C227" i="1"/>
  <c r="Z229" i="1"/>
  <c r="Y229" i="1"/>
  <c r="X229" i="1"/>
  <c r="V229" i="1"/>
  <c r="U229" i="1"/>
  <c r="T229" i="1"/>
  <c r="R229" i="1"/>
  <c r="Q229" i="1"/>
  <c r="P229" i="1"/>
  <c r="N229" i="1"/>
  <c r="M229" i="1"/>
  <c r="L229" i="1"/>
  <c r="J229" i="1"/>
  <c r="I229" i="1"/>
  <c r="H229" i="1"/>
  <c r="F222" i="1"/>
  <c r="F229" i="1" s="1"/>
  <c r="D222" i="1"/>
  <c r="Z211" i="1"/>
  <c r="AA211" i="1" s="1"/>
  <c r="Y211" i="1"/>
  <c r="Z206" i="1"/>
  <c r="Y206" i="1"/>
  <c r="V206" i="1"/>
  <c r="U206" i="1"/>
  <c r="R206" i="1"/>
  <c r="Q206" i="1"/>
  <c r="N206" i="1"/>
  <c r="M206" i="1"/>
  <c r="J206" i="1"/>
  <c r="I206" i="1"/>
  <c r="F206" i="1"/>
  <c r="AA206" i="1"/>
  <c r="X206" i="1"/>
  <c r="W206" i="1"/>
  <c r="T206" i="1"/>
  <c r="S206" i="1"/>
  <c r="P206" i="1"/>
  <c r="O206" i="1"/>
  <c r="L206" i="1"/>
  <c r="K206" i="1"/>
  <c r="H206" i="1"/>
  <c r="G206" i="1"/>
  <c r="E206" i="1"/>
  <c r="D206" i="1"/>
  <c r="C206" i="1"/>
  <c r="AA208" i="1"/>
  <c r="Z208" i="1"/>
  <c r="Y208" i="1"/>
  <c r="W208" i="1"/>
  <c r="V208" i="1"/>
  <c r="U208" i="1"/>
  <c r="S208" i="1"/>
  <c r="R208" i="1"/>
  <c r="Q208" i="1"/>
  <c r="O208" i="1"/>
  <c r="N208" i="1"/>
  <c r="M208" i="1"/>
  <c r="K208" i="1"/>
  <c r="J208" i="1"/>
  <c r="I208" i="1"/>
  <c r="G208" i="1"/>
  <c r="C201" i="1"/>
  <c r="AA190" i="1"/>
  <c r="Z190" i="1"/>
  <c r="Y190" i="1"/>
  <c r="AA185" i="1"/>
  <c r="Z185" i="1"/>
  <c r="W185" i="1"/>
  <c r="V185" i="1"/>
  <c r="S185" i="1"/>
  <c r="R185" i="1"/>
  <c r="O185" i="1"/>
  <c r="N185" i="1"/>
  <c r="K185" i="1"/>
  <c r="J185" i="1"/>
  <c r="G185" i="1"/>
  <c r="C185" i="1"/>
  <c r="Y185" i="1"/>
  <c r="X185" i="1"/>
  <c r="U185" i="1"/>
  <c r="T185" i="1"/>
  <c r="Q185" i="1"/>
  <c r="P185" i="1"/>
  <c r="M185" i="1"/>
  <c r="L185" i="1"/>
  <c r="I185" i="1"/>
  <c r="H185" i="1"/>
  <c r="E185" i="1"/>
  <c r="D185" i="1"/>
  <c r="Z180" i="1"/>
  <c r="Z187" i="1" s="1"/>
  <c r="Y180" i="1"/>
  <c r="V180" i="1"/>
  <c r="V187" i="1" s="1"/>
  <c r="U180" i="1"/>
  <c r="R180" i="1"/>
  <c r="R187" i="1" s="1"/>
  <c r="Q180" i="1"/>
  <c r="N180" i="1"/>
  <c r="N187" i="1" s="1"/>
  <c r="M180" i="1"/>
  <c r="J180" i="1"/>
  <c r="J187" i="1" s="1"/>
  <c r="I180" i="1"/>
  <c r="F180" i="1"/>
  <c r="AA180" i="1"/>
  <c r="AA187" i="1" s="1"/>
  <c r="X180" i="1"/>
  <c r="W180" i="1"/>
  <c r="W187" i="1" s="1"/>
  <c r="T180" i="1"/>
  <c r="S180" i="1"/>
  <c r="S187" i="1" s="1"/>
  <c r="P180" i="1"/>
  <c r="O180" i="1"/>
  <c r="O187" i="1" s="1"/>
  <c r="L180" i="1"/>
  <c r="K180" i="1"/>
  <c r="K187" i="1" s="1"/>
  <c r="H180" i="1"/>
  <c r="G180" i="1"/>
  <c r="G187" i="1" s="1"/>
  <c r="D180" i="1"/>
  <c r="C180" i="1"/>
  <c r="AA169" i="1"/>
  <c r="Z169" i="1"/>
  <c r="Y169" i="1"/>
  <c r="AA164" i="1"/>
  <c r="X164" i="1"/>
  <c r="W164" i="1"/>
  <c r="T164" i="1"/>
  <c r="S164" i="1"/>
  <c r="P164" i="1"/>
  <c r="O164" i="1"/>
  <c r="L164" i="1"/>
  <c r="K164" i="1"/>
  <c r="H164" i="1"/>
  <c r="G164" i="1"/>
  <c r="C164" i="1"/>
  <c r="Z164" i="1"/>
  <c r="Y164" i="1"/>
  <c r="V164" i="1"/>
  <c r="U164" i="1"/>
  <c r="R164" i="1"/>
  <c r="Q164" i="1"/>
  <c r="N164" i="1"/>
  <c r="M164" i="1"/>
  <c r="J164" i="1"/>
  <c r="I164" i="1"/>
  <c r="F164" i="1"/>
  <c r="E164" i="1"/>
  <c r="D164" i="1"/>
  <c r="AA159" i="1"/>
  <c r="AA166" i="1" s="1"/>
  <c r="W159" i="1"/>
  <c r="W166" i="1" s="1"/>
  <c r="S159" i="1"/>
  <c r="S166" i="1" s="1"/>
  <c r="O159" i="1"/>
  <c r="O166" i="1" s="1"/>
  <c r="K159" i="1"/>
  <c r="K166" i="1" s="1"/>
  <c r="G159" i="1"/>
  <c r="G166" i="1" s="1"/>
  <c r="Z159" i="1"/>
  <c r="Z166" i="1" s="1"/>
  <c r="Y159" i="1"/>
  <c r="Y166" i="1" s="1"/>
  <c r="X159" i="1"/>
  <c r="X166" i="1" s="1"/>
  <c r="V159" i="1"/>
  <c r="V166" i="1" s="1"/>
  <c r="U159" i="1"/>
  <c r="U166" i="1" s="1"/>
  <c r="T159" i="1"/>
  <c r="T166" i="1" s="1"/>
  <c r="R159" i="1"/>
  <c r="R166" i="1" s="1"/>
  <c r="Q159" i="1"/>
  <c r="Q166" i="1" s="1"/>
  <c r="P159" i="1"/>
  <c r="P166" i="1" s="1"/>
  <c r="N159" i="1"/>
  <c r="N166" i="1" s="1"/>
  <c r="M159" i="1"/>
  <c r="M166" i="1" s="1"/>
  <c r="L159" i="1"/>
  <c r="L166" i="1" s="1"/>
  <c r="J159" i="1"/>
  <c r="J166" i="1" s="1"/>
  <c r="I159" i="1"/>
  <c r="I166" i="1" s="1"/>
  <c r="H159" i="1"/>
  <c r="H166" i="1" s="1"/>
  <c r="F159" i="1"/>
  <c r="F166" i="1" s="1"/>
  <c r="D159" i="1"/>
  <c r="Y148" i="1"/>
  <c r="Z148" i="1" s="1"/>
  <c r="AA148" i="1" s="1"/>
  <c r="Y143" i="1"/>
  <c r="X143" i="1"/>
  <c r="U143" i="1"/>
  <c r="T143" i="1"/>
  <c r="Q143" i="1"/>
  <c r="P143" i="1"/>
  <c r="M143" i="1"/>
  <c r="L143" i="1"/>
  <c r="I143" i="1"/>
  <c r="H143" i="1"/>
  <c r="AA143" i="1"/>
  <c r="W143" i="1"/>
  <c r="S143" i="1"/>
  <c r="O143" i="1"/>
  <c r="K143" i="1"/>
  <c r="G143" i="1"/>
  <c r="E143" i="1"/>
  <c r="D143" i="1"/>
  <c r="C143" i="1"/>
  <c r="X138" i="1"/>
  <c r="X145" i="1" s="1"/>
  <c r="T138" i="1"/>
  <c r="T145" i="1" s="1"/>
  <c r="P138" i="1"/>
  <c r="P145" i="1" s="1"/>
  <c r="L138" i="1"/>
  <c r="L145" i="1" s="1"/>
  <c r="H138" i="1"/>
  <c r="H145" i="1" s="1"/>
  <c r="AA138" i="1"/>
  <c r="AA145" i="1" s="1"/>
  <c r="Z138" i="1"/>
  <c r="Y138" i="1"/>
  <c r="Y145" i="1" s="1"/>
  <c r="W138" i="1"/>
  <c r="W145" i="1" s="1"/>
  <c r="V138" i="1"/>
  <c r="U138" i="1"/>
  <c r="U145" i="1" s="1"/>
  <c r="S138" i="1"/>
  <c r="S145" i="1" s="1"/>
  <c r="R138" i="1"/>
  <c r="Q138" i="1"/>
  <c r="Q145" i="1" s="1"/>
  <c r="O138" i="1"/>
  <c r="O145" i="1" s="1"/>
  <c r="N138" i="1"/>
  <c r="M138" i="1"/>
  <c r="M145" i="1" s="1"/>
  <c r="K138" i="1"/>
  <c r="K145" i="1" s="1"/>
  <c r="J138" i="1"/>
  <c r="I138" i="1"/>
  <c r="I145" i="1" s="1"/>
  <c r="G138" i="1"/>
  <c r="G145" i="1" s="1"/>
  <c r="F138" i="1"/>
  <c r="E138" i="1"/>
  <c r="D138" i="1"/>
  <c r="D145" i="1" s="1"/>
  <c r="Z127" i="1"/>
  <c r="AA127" i="1" s="1"/>
  <c r="Y127" i="1"/>
  <c r="U124" i="1"/>
  <c r="Z122" i="1"/>
  <c r="Y122" i="1"/>
  <c r="V122" i="1"/>
  <c r="U122" i="1"/>
  <c r="R122" i="1"/>
  <c r="Q122" i="1"/>
  <c r="N122" i="1"/>
  <c r="M122" i="1"/>
  <c r="J122" i="1"/>
  <c r="I122" i="1"/>
  <c r="F122" i="1"/>
  <c r="AA122" i="1"/>
  <c r="X122" i="1"/>
  <c r="W122" i="1"/>
  <c r="T122" i="1"/>
  <c r="S122" i="1"/>
  <c r="P122" i="1"/>
  <c r="O122" i="1"/>
  <c r="L122" i="1"/>
  <c r="K122" i="1"/>
  <c r="H122" i="1"/>
  <c r="G122" i="1"/>
  <c r="D122" i="1"/>
  <c r="C122" i="1"/>
  <c r="Z124" i="1"/>
  <c r="Y124" i="1"/>
  <c r="X124" i="1"/>
  <c r="T124" i="1"/>
  <c r="R124" i="1"/>
  <c r="Q124" i="1"/>
  <c r="P124" i="1"/>
  <c r="M124" i="1"/>
  <c r="L124" i="1"/>
  <c r="J124" i="1"/>
  <c r="I124" i="1"/>
  <c r="H124" i="1"/>
  <c r="F117" i="1"/>
  <c r="F124" i="1" s="1"/>
  <c r="D117" i="1"/>
  <c r="D124" i="1" s="1"/>
  <c r="Z106" i="1"/>
  <c r="AA106" i="1" s="1"/>
  <c r="Y106" i="1"/>
  <c r="Q101" i="1"/>
  <c r="M101" i="1"/>
  <c r="M103" i="1" s="1"/>
  <c r="I101" i="1"/>
  <c r="V101" i="1"/>
  <c r="AA101" i="1"/>
  <c r="Z101" i="1"/>
  <c r="Y101" i="1"/>
  <c r="X101" i="1"/>
  <c r="W101" i="1"/>
  <c r="U101" i="1"/>
  <c r="T101" i="1"/>
  <c r="S101" i="1"/>
  <c r="R101" i="1"/>
  <c r="P101" i="1"/>
  <c r="O101" i="1"/>
  <c r="N101" i="1"/>
  <c r="L101" i="1"/>
  <c r="K101" i="1"/>
  <c r="J101" i="1"/>
  <c r="H101" i="1"/>
  <c r="G101" i="1"/>
  <c r="F101" i="1"/>
  <c r="D101" i="1"/>
  <c r="C101" i="1"/>
  <c r="Z103" i="1"/>
  <c r="Y103" i="1"/>
  <c r="X103" i="1"/>
  <c r="V103" i="1"/>
  <c r="U103" i="1"/>
  <c r="T103" i="1"/>
  <c r="R103" i="1"/>
  <c r="Q103" i="1"/>
  <c r="P103" i="1"/>
  <c r="N103" i="1"/>
  <c r="L103" i="1"/>
  <c r="J103" i="1"/>
  <c r="I103" i="1"/>
  <c r="H103" i="1"/>
  <c r="F96" i="1"/>
  <c r="E96" i="1"/>
  <c r="Z85" i="1"/>
  <c r="AA85" i="1" s="1"/>
  <c r="Y85" i="1"/>
  <c r="Z80" i="1"/>
  <c r="V80" i="1"/>
  <c r="R80" i="1"/>
  <c r="N80" i="1"/>
  <c r="J80" i="1"/>
  <c r="AA80" i="1"/>
  <c r="W80" i="1"/>
  <c r="S80" i="1"/>
  <c r="O80" i="1"/>
  <c r="K80" i="1"/>
  <c r="G80" i="1"/>
  <c r="F80" i="1"/>
  <c r="Y80" i="1"/>
  <c r="X80" i="1"/>
  <c r="U80" i="1"/>
  <c r="T80" i="1"/>
  <c r="Q80" i="1"/>
  <c r="P80" i="1"/>
  <c r="M80" i="1"/>
  <c r="L80" i="1"/>
  <c r="I80" i="1"/>
  <c r="H80" i="1"/>
  <c r="E80" i="1"/>
  <c r="D80" i="1"/>
  <c r="C80" i="1"/>
  <c r="Y75" i="1"/>
  <c r="Y82" i="1" s="1"/>
  <c r="U75" i="1"/>
  <c r="U82" i="1" s="1"/>
  <c r="Q75" i="1"/>
  <c r="Q82" i="1" s="1"/>
  <c r="M75" i="1"/>
  <c r="M82" i="1" s="1"/>
  <c r="I75" i="1"/>
  <c r="I82" i="1" s="1"/>
  <c r="AA75" i="1"/>
  <c r="AA82" i="1" s="1"/>
  <c r="Z75" i="1"/>
  <c r="Z82" i="1" s="1"/>
  <c r="X75" i="1"/>
  <c r="X82" i="1" s="1"/>
  <c r="W75" i="1"/>
  <c r="W82" i="1" s="1"/>
  <c r="V75" i="1"/>
  <c r="V82" i="1" s="1"/>
  <c r="T75" i="1"/>
  <c r="T82" i="1" s="1"/>
  <c r="S75" i="1"/>
  <c r="S82" i="1" s="1"/>
  <c r="R75" i="1"/>
  <c r="R82" i="1" s="1"/>
  <c r="P75" i="1"/>
  <c r="P82" i="1" s="1"/>
  <c r="O75" i="1"/>
  <c r="O82" i="1" s="1"/>
  <c r="N75" i="1"/>
  <c r="N82" i="1" s="1"/>
  <c r="L75" i="1"/>
  <c r="L82" i="1" s="1"/>
  <c r="K75" i="1"/>
  <c r="K82" i="1" s="1"/>
  <c r="J75" i="1"/>
  <c r="J82" i="1" s="1"/>
  <c r="H75" i="1"/>
  <c r="H82" i="1" s="1"/>
  <c r="G75" i="1"/>
  <c r="G82" i="1" s="1"/>
  <c r="F75" i="1"/>
  <c r="E75" i="1"/>
  <c r="E82" i="1" s="1"/>
  <c r="D75" i="1"/>
  <c r="C75" i="1"/>
  <c r="C82" i="1" s="1"/>
  <c r="Y64" i="1"/>
  <c r="Z64" i="1" s="1"/>
  <c r="AA64" i="1" s="1"/>
  <c r="AA59" i="1"/>
  <c r="W59" i="1"/>
  <c r="S59" i="1"/>
  <c r="O59" i="1"/>
  <c r="K59" i="1"/>
  <c r="G59" i="1"/>
  <c r="Z59" i="1"/>
  <c r="Y59" i="1"/>
  <c r="X59" i="1"/>
  <c r="V59" i="1"/>
  <c r="U59" i="1"/>
  <c r="T59" i="1"/>
  <c r="R59" i="1"/>
  <c r="Q59" i="1"/>
  <c r="P59" i="1"/>
  <c r="N59" i="1"/>
  <c r="M59" i="1"/>
  <c r="L59" i="1"/>
  <c r="J59" i="1"/>
  <c r="I59" i="1"/>
  <c r="H59" i="1"/>
  <c r="F59" i="1"/>
  <c r="E59" i="1"/>
  <c r="C59" i="1"/>
  <c r="AA54" i="1"/>
  <c r="AA61" i="1" s="1"/>
  <c r="Z54" i="1"/>
  <c r="Y54" i="1"/>
  <c r="Y61" i="1" s="1"/>
  <c r="X54" i="1"/>
  <c r="X61" i="1" s="1"/>
  <c r="W54" i="1"/>
  <c r="W61" i="1" s="1"/>
  <c r="V54" i="1"/>
  <c r="U54" i="1"/>
  <c r="U61" i="1" s="1"/>
  <c r="T54" i="1"/>
  <c r="T61" i="1" s="1"/>
  <c r="S54" i="1"/>
  <c r="S61" i="1" s="1"/>
  <c r="R54" i="1"/>
  <c r="R61" i="1" s="1"/>
  <c r="Q54" i="1"/>
  <c r="Q61" i="1" s="1"/>
  <c r="P54" i="1"/>
  <c r="P61" i="1" s="1"/>
  <c r="O54" i="1"/>
  <c r="O61" i="1" s="1"/>
  <c r="N54" i="1"/>
  <c r="N61" i="1" s="1"/>
  <c r="M54" i="1"/>
  <c r="M61" i="1" s="1"/>
  <c r="L54" i="1"/>
  <c r="L61" i="1" s="1"/>
  <c r="K54" i="1"/>
  <c r="K61" i="1" s="1"/>
  <c r="J54" i="1"/>
  <c r="J61" i="1" s="1"/>
  <c r="I54" i="1"/>
  <c r="I61" i="1" s="1"/>
  <c r="H54" i="1"/>
  <c r="H61" i="1" s="1"/>
  <c r="G54" i="1"/>
  <c r="G61" i="1" s="1"/>
  <c r="F54" i="1"/>
  <c r="F61" i="1" s="1"/>
  <c r="E54" i="1"/>
  <c r="E61" i="1" s="1"/>
  <c r="D54" i="1"/>
  <c r="C54" i="1"/>
  <c r="C61" i="1" s="1"/>
  <c r="Z43" i="1"/>
  <c r="AA43" i="1" s="1"/>
  <c r="Y43" i="1"/>
  <c r="X38" i="1"/>
  <c r="T38" i="1"/>
  <c r="P38" i="1"/>
  <c r="L38" i="1"/>
  <c r="H38" i="1"/>
  <c r="Y38" i="1"/>
  <c r="U38" i="1"/>
  <c r="Q38" i="1"/>
  <c r="M38" i="1"/>
  <c r="I38" i="1"/>
  <c r="AA38" i="1"/>
  <c r="Z38" i="1"/>
  <c r="W38" i="1"/>
  <c r="V38" i="1"/>
  <c r="S38" i="1"/>
  <c r="R38" i="1"/>
  <c r="O38" i="1"/>
  <c r="N38" i="1"/>
  <c r="K38" i="1"/>
  <c r="J38" i="1"/>
  <c r="G38" i="1"/>
  <c r="F38" i="1"/>
  <c r="E38" i="1"/>
  <c r="D38" i="1"/>
  <c r="C38" i="1"/>
  <c r="AA40" i="1"/>
  <c r="Y40" i="1"/>
  <c r="X40" i="1"/>
  <c r="W40" i="1"/>
  <c r="U40" i="1"/>
  <c r="T40" i="1"/>
  <c r="S40" i="1"/>
  <c r="Q40" i="1"/>
  <c r="P40" i="1"/>
  <c r="O40" i="1"/>
  <c r="M40" i="1"/>
  <c r="L40" i="1"/>
  <c r="K40" i="1"/>
  <c r="I40" i="1"/>
  <c r="H40" i="1"/>
  <c r="G40" i="1"/>
  <c r="F33" i="1"/>
  <c r="F40" i="1" s="1"/>
  <c r="E33" i="1"/>
  <c r="E40" i="1" s="1"/>
  <c r="D33" i="1"/>
  <c r="D40" i="1" s="1"/>
  <c r="C33" i="1"/>
  <c r="C40" i="1" s="1"/>
  <c r="Y22" i="1"/>
  <c r="Z22" i="1" s="1"/>
  <c r="AA22" i="1" s="1"/>
  <c r="Y17" i="1"/>
  <c r="U17" i="1"/>
  <c r="Q17" i="1"/>
  <c r="M17" i="1"/>
  <c r="I17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C352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AA341" i="1"/>
  <c r="Z341" i="1"/>
  <c r="Y341" i="1"/>
  <c r="W341" i="1"/>
  <c r="V341" i="1"/>
  <c r="U341" i="1"/>
  <c r="S341" i="1"/>
  <c r="R341" i="1"/>
  <c r="Q341" i="1"/>
  <c r="O341" i="1"/>
  <c r="N341" i="1"/>
  <c r="M341" i="1"/>
  <c r="K341" i="1"/>
  <c r="J341" i="1"/>
  <c r="I341" i="1"/>
  <c r="G341" i="1"/>
  <c r="F341" i="1"/>
  <c r="E341" i="1"/>
  <c r="D341" i="1"/>
  <c r="C341" i="1"/>
  <c r="AA340" i="1"/>
  <c r="Z340" i="1"/>
  <c r="X340" i="1"/>
  <c r="W340" i="1"/>
  <c r="V340" i="1"/>
  <c r="T340" i="1"/>
  <c r="S340" i="1"/>
  <c r="R340" i="1"/>
  <c r="P340" i="1"/>
  <c r="O340" i="1"/>
  <c r="N340" i="1"/>
  <c r="L340" i="1"/>
  <c r="K340" i="1"/>
  <c r="J340" i="1"/>
  <c r="H340" i="1"/>
  <c r="G340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D166" i="1" l="1"/>
  <c r="E271" i="1"/>
  <c r="E334" i="1"/>
  <c r="E250" i="1"/>
  <c r="C292" i="1"/>
  <c r="D313" i="1"/>
  <c r="F82" i="1"/>
  <c r="D187" i="1"/>
  <c r="D82" i="1"/>
  <c r="F103" i="1"/>
  <c r="C208" i="1"/>
  <c r="D229" i="1"/>
  <c r="D292" i="1"/>
  <c r="E351" i="1"/>
  <c r="E17" i="1"/>
  <c r="D96" i="1"/>
  <c r="D103" i="1" s="1"/>
  <c r="F339" i="1"/>
  <c r="F12" i="1"/>
  <c r="C339" i="1"/>
  <c r="C12" i="1"/>
  <c r="F351" i="1"/>
  <c r="F17" i="1"/>
  <c r="J40" i="1"/>
  <c r="N40" i="1"/>
  <c r="R40" i="1"/>
  <c r="V40" i="1"/>
  <c r="Z40" i="1"/>
  <c r="C351" i="1"/>
  <c r="C17" i="1"/>
  <c r="C353" i="1" s="1"/>
  <c r="D59" i="1"/>
  <c r="D61" i="1" s="1"/>
  <c r="E117" i="1"/>
  <c r="D339" i="1"/>
  <c r="D12" i="1"/>
  <c r="E339" i="1"/>
  <c r="E12" i="1"/>
  <c r="D351" i="1"/>
  <c r="D17" i="1"/>
  <c r="D353" i="1" s="1"/>
  <c r="V61" i="1"/>
  <c r="Z61" i="1"/>
  <c r="C96" i="1"/>
  <c r="C103" i="1" s="1"/>
  <c r="E101" i="1"/>
  <c r="E103" i="1" s="1"/>
  <c r="D352" i="1"/>
  <c r="F352" i="1"/>
  <c r="I353" i="1"/>
  <c r="M353" i="1"/>
  <c r="Q353" i="1"/>
  <c r="U353" i="1"/>
  <c r="Y353" i="1"/>
  <c r="G124" i="1"/>
  <c r="K124" i="1"/>
  <c r="O124" i="1"/>
  <c r="S124" i="1"/>
  <c r="W124" i="1"/>
  <c r="AA124" i="1"/>
  <c r="E145" i="1"/>
  <c r="I187" i="1"/>
  <c r="M187" i="1"/>
  <c r="Q187" i="1"/>
  <c r="U187" i="1"/>
  <c r="Y187" i="1"/>
  <c r="E201" i="1"/>
  <c r="E208" i="1" s="1"/>
  <c r="C222" i="1"/>
  <c r="C229" i="1" s="1"/>
  <c r="L243" i="1"/>
  <c r="L250" i="1" s="1"/>
  <c r="D342" i="1"/>
  <c r="F342" i="1"/>
  <c r="E344" i="1"/>
  <c r="D346" i="1"/>
  <c r="F346" i="1"/>
  <c r="L12" i="1"/>
  <c r="P12" i="1"/>
  <c r="T12" i="1"/>
  <c r="X12" i="1"/>
  <c r="Q340" i="1"/>
  <c r="L341" i="1"/>
  <c r="I12" i="1"/>
  <c r="M12" i="1"/>
  <c r="Q12" i="1"/>
  <c r="U12" i="1"/>
  <c r="Y12" i="1"/>
  <c r="J17" i="1"/>
  <c r="N17" i="1"/>
  <c r="R17" i="1"/>
  <c r="V17" i="1"/>
  <c r="V353" i="1" s="1"/>
  <c r="Z17" i="1"/>
  <c r="C138" i="1"/>
  <c r="C145" i="1" s="1"/>
  <c r="J145" i="1"/>
  <c r="Z145" i="1"/>
  <c r="Q243" i="1"/>
  <c r="Q250" i="1" s="1"/>
  <c r="H12" i="1"/>
  <c r="D340" i="1"/>
  <c r="F340" i="1"/>
  <c r="C342" i="1"/>
  <c r="E342" i="1"/>
  <c r="D344" i="1"/>
  <c r="F344" i="1"/>
  <c r="C346" i="1"/>
  <c r="E346" i="1"/>
  <c r="J12" i="1"/>
  <c r="N12" i="1"/>
  <c r="R12" i="1"/>
  <c r="V12" i="1"/>
  <c r="Z12" i="1"/>
  <c r="E352" i="1"/>
  <c r="G17" i="1"/>
  <c r="G353" i="1" s="1"/>
  <c r="K17" i="1"/>
  <c r="K353" i="1" s="1"/>
  <c r="O17" i="1"/>
  <c r="O353" i="1" s="1"/>
  <c r="S17" i="1"/>
  <c r="S353" i="1" s="1"/>
  <c r="W17" i="1"/>
  <c r="W353" i="1" s="1"/>
  <c r="AA17" i="1"/>
  <c r="AA353" i="1" s="1"/>
  <c r="E122" i="1"/>
  <c r="F143" i="1"/>
  <c r="F145" i="1" s="1"/>
  <c r="J143" i="1"/>
  <c r="N143" i="1"/>
  <c r="N145" i="1" s="1"/>
  <c r="R143" i="1"/>
  <c r="R145" i="1" s="1"/>
  <c r="V143" i="1"/>
  <c r="V145" i="1" s="1"/>
  <c r="Z143" i="1"/>
  <c r="C159" i="1"/>
  <c r="C166" i="1" s="1"/>
  <c r="E159" i="1"/>
  <c r="E166" i="1" s="1"/>
  <c r="E180" i="1"/>
  <c r="E187" i="1" s="1"/>
  <c r="H187" i="1"/>
  <c r="L187" i="1"/>
  <c r="P187" i="1"/>
  <c r="T187" i="1"/>
  <c r="X187" i="1"/>
  <c r="F185" i="1"/>
  <c r="F187" i="1" s="1"/>
  <c r="H208" i="1"/>
  <c r="L208" i="1"/>
  <c r="P208" i="1"/>
  <c r="T208" i="1"/>
  <c r="X208" i="1"/>
  <c r="G229" i="1"/>
  <c r="K229" i="1"/>
  <c r="O229" i="1"/>
  <c r="S229" i="1"/>
  <c r="W229" i="1"/>
  <c r="AA229" i="1"/>
  <c r="E227" i="1"/>
  <c r="D243" i="1"/>
  <c r="D250" i="1" s="1"/>
  <c r="F243" i="1"/>
  <c r="F250" i="1" s="1"/>
  <c r="J250" i="1"/>
  <c r="N250" i="1"/>
  <c r="R250" i="1"/>
  <c r="V250" i="1"/>
  <c r="Z250" i="1"/>
  <c r="D264" i="1"/>
  <c r="D271" i="1" s="1"/>
  <c r="F269" i="1"/>
  <c r="F271" i="1" s="1"/>
  <c r="E290" i="1"/>
  <c r="E292" i="1" s="1"/>
  <c r="C306" i="1"/>
  <c r="C313" i="1" s="1"/>
  <c r="V313" i="1"/>
  <c r="C340" i="1"/>
  <c r="E340" i="1"/>
  <c r="C344" i="1"/>
  <c r="G12" i="1"/>
  <c r="K12" i="1"/>
  <c r="O12" i="1"/>
  <c r="S12" i="1"/>
  <c r="W12" i="1"/>
  <c r="AA12" i="1"/>
  <c r="H17" i="1"/>
  <c r="H353" i="1" s="1"/>
  <c r="L17" i="1"/>
  <c r="L353" i="1" s="1"/>
  <c r="P17" i="1"/>
  <c r="P353" i="1" s="1"/>
  <c r="T17" i="1"/>
  <c r="T353" i="1" s="1"/>
  <c r="X17" i="1"/>
  <c r="X353" i="1" s="1"/>
  <c r="G103" i="1"/>
  <c r="K103" i="1"/>
  <c r="O103" i="1"/>
  <c r="S103" i="1"/>
  <c r="W103" i="1"/>
  <c r="AA103" i="1"/>
  <c r="C117" i="1"/>
  <c r="C124" i="1" s="1"/>
  <c r="N124" i="1"/>
  <c r="V124" i="1"/>
  <c r="C187" i="1"/>
  <c r="D201" i="1"/>
  <c r="D208" i="1" s="1"/>
  <c r="F201" i="1"/>
  <c r="F208" i="1" s="1"/>
  <c r="E222" i="1"/>
  <c r="I285" i="1"/>
  <c r="I292" i="1" s="1"/>
  <c r="M285" i="1"/>
  <c r="M292" i="1" s="1"/>
  <c r="Q285" i="1"/>
  <c r="Q292" i="1" s="1"/>
  <c r="U285" i="1"/>
  <c r="U292" i="1" s="1"/>
  <c r="Y285" i="1"/>
  <c r="Y292" i="1" s="1"/>
  <c r="K313" i="1"/>
  <c r="O313" i="1"/>
  <c r="S313" i="1"/>
  <c r="AA313" i="1"/>
  <c r="J334" i="1"/>
  <c r="N334" i="1"/>
  <c r="R334" i="1"/>
  <c r="V334" i="1"/>
  <c r="Z334" i="1"/>
  <c r="I235" i="1"/>
  <c r="I340" i="1" s="1"/>
  <c r="M235" i="1"/>
  <c r="M340" i="1" s="1"/>
  <c r="Q235" i="1"/>
  <c r="U235" i="1"/>
  <c r="U340" i="1" s="1"/>
  <c r="Y235" i="1"/>
  <c r="Y340" i="1" s="1"/>
  <c r="H236" i="1"/>
  <c r="H243" i="1" s="1"/>
  <c r="H250" i="1" s="1"/>
  <c r="L236" i="1"/>
  <c r="P236" i="1"/>
  <c r="P243" i="1" s="1"/>
  <c r="P250" i="1" s="1"/>
  <c r="T236" i="1"/>
  <c r="T243" i="1" s="1"/>
  <c r="T250" i="1" s="1"/>
  <c r="X236" i="1"/>
  <c r="X243" i="1" s="1"/>
  <c r="X250" i="1" s="1"/>
  <c r="I313" i="1"/>
  <c r="M313" i="1"/>
  <c r="Q313" i="1"/>
  <c r="Y313" i="1"/>
  <c r="F311" i="1"/>
  <c r="F313" i="1" s="1"/>
  <c r="J311" i="1"/>
  <c r="J313" i="1" s="1"/>
  <c r="N311" i="1"/>
  <c r="N313" i="1" s="1"/>
  <c r="R311" i="1"/>
  <c r="R313" i="1" s="1"/>
  <c r="V311" i="1"/>
  <c r="Z311" i="1"/>
  <c r="Z313" i="1" s="1"/>
  <c r="D327" i="1"/>
  <c r="D334" i="1" s="1"/>
  <c r="F327" i="1"/>
  <c r="F334" i="1" s="1"/>
  <c r="E306" i="1"/>
  <c r="E313" i="1" s="1"/>
  <c r="H334" i="1"/>
  <c r="L334" i="1"/>
  <c r="P334" i="1"/>
  <c r="T334" i="1"/>
  <c r="X334" i="1"/>
  <c r="Y19" i="1" l="1"/>
  <c r="I19" i="1"/>
  <c r="AA348" i="1"/>
  <c r="AA19" i="1"/>
  <c r="AA355" i="1" s="1"/>
  <c r="K348" i="1"/>
  <c r="K19" i="1"/>
  <c r="K355" i="1" s="1"/>
  <c r="R348" i="1"/>
  <c r="R19" i="1"/>
  <c r="R355" i="1" s="1"/>
  <c r="M243" i="1"/>
  <c r="M250" i="1" s="1"/>
  <c r="R353" i="1"/>
  <c r="U19" i="1"/>
  <c r="X341" i="1"/>
  <c r="H341" i="1"/>
  <c r="P348" i="1"/>
  <c r="P19" i="1"/>
  <c r="P355" i="1" s="1"/>
  <c r="E348" i="1"/>
  <c r="E19" i="1"/>
  <c r="E124" i="1"/>
  <c r="N348" i="1"/>
  <c r="N19" i="1"/>
  <c r="N355" i="1" s="1"/>
  <c r="Y243" i="1"/>
  <c r="Y250" i="1" s="1"/>
  <c r="I243" i="1"/>
  <c r="I250" i="1" s="1"/>
  <c r="N353" i="1"/>
  <c r="Q348" i="1"/>
  <c r="Q19" i="1"/>
  <c r="Q355" i="1" s="1"/>
  <c r="T341" i="1"/>
  <c r="L348" i="1"/>
  <c r="L19" i="1"/>
  <c r="L355" i="1" s="1"/>
  <c r="C348" i="1"/>
  <c r="C19" i="1"/>
  <c r="C355" i="1" s="1"/>
  <c r="O348" i="1"/>
  <c r="O19" i="1"/>
  <c r="O355" i="1" s="1"/>
  <c r="W348" i="1"/>
  <c r="W19" i="1"/>
  <c r="W355" i="1" s="1"/>
  <c r="G348" i="1"/>
  <c r="G19" i="1"/>
  <c r="G355" i="1" s="1"/>
  <c r="E229" i="1"/>
  <c r="S348" i="1"/>
  <c r="S19" i="1"/>
  <c r="S355" i="1" s="1"/>
  <c r="Z348" i="1"/>
  <c r="Z19" i="1"/>
  <c r="Z355" i="1" s="1"/>
  <c r="J348" i="1"/>
  <c r="J19" i="1"/>
  <c r="J355" i="1" s="1"/>
  <c r="U243" i="1"/>
  <c r="U250" i="1" s="1"/>
  <c r="Z353" i="1"/>
  <c r="J353" i="1"/>
  <c r="M348" i="1"/>
  <c r="M19" i="1"/>
  <c r="M355" i="1" s="1"/>
  <c r="P341" i="1"/>
  <c r="X348" i="1"/>
  <c r="X19" i="1"/>
  <c r="X355" i="1" s="1"/>
  <c r="D348" i="1"/>
  <c r="D19" i="1"/>
  <c r="D355" i="1" s="1"/>
  <c r="E353" i="1"/>
  <c r="V348" i="1"/>
  <c r="V19" i="1"/>
  <c r="V355" i="1" s="1"/>
  <c r="H348" i="1"/>
  <c r="H19" i="1"/>
  <c r="H355" i="1" s="1"/>
  <c r="T348" i="1"/>
  <c r="T19" i="1"/>
  <c r="T355" i="1" s="1"/>
  <c r="F353" i="1"/>
  <c r="F348" i="1"/>
  <c r="F19" i="1"/>
  <c r="F355" i="1" s="1"/>
  <c r="U348" i="1" l="1"/>
  <c r="I348" i="1"/>
  <c r="E355" i="1"/>
  <c r="Y355" i="1"/>
  <c r="Y348" i="1"/>
  <c r="U355" i="1"/>
  <c r="I355" i="1"/>
</calcChain>
</file>

<file path=xl/sharedStrings.xml><?xml version="1.0" encoding="utf-8"?>
<sst xmlns="http://schemas.openxmlformats.org/spreadsheetml/2006/main" count="546" uniqueCount="38">
  <si>
    <t>Rate Component</t>
  </si>
  <si>
    <t>Charges</t>
  </si>
  <si>
    <t>Domestic [1]</t>
  </si>
  <si>
    <t>Renewable Power Rate</t>
  </si>
  <si>
    <t>PCIA</t>
  </si>
  <si>
    <t>CTC</t>
  </si>
  <si>
    <t>WREGIS Charge</t>
  </si>
  <si>
    <t>CAISO Grid Charge</t>
  </si>
  <si>
    <t>RA Adjustment</t>
  </si>
  <si>
    <t>RIC Charge</t>
  </si>
  <si>
    <t>Administrative Charge</t>
  </si>
  <si>
    <t>ME&amp;O Charge</t>
  </si>
  <si>
    <t>Total Charges</t>
  </si>
  <si>
    <t>Credits</t>
  </si>
  <si>
    <t>Class Average Generation Credit</t>
  </si>
  <si>
    <t>TOD Adjustment</t>
  </si>
  <si>
    <t>Total Credits</t>
  </si>
  <si>
    <t>Green Rate Premium</t>
  </si>
  <si>
    <t>GS-1 [2]</t>
  </si>
  <si>
    <t>TC-1 [3]</t>
  </si>
  <si>
    <t>GS-2 [4]</t>
  </si>
  <si>
    <t>TOU-GS-3 [5]</t>
  </si>
  <si>
    <t>TOU-8-Sec [6]</t>
  </si>
  <si>
    <t>TOU-8-Pri [6]</t>
  </si>
  <si>
    <t>TOU-8-Sub [6]</t>
  </si>
  <si>
    <t>(cents/kWh)</t>
  </si>
  <si>
    <t>TOU-8-S-Sec [7]</t>
  </si>
  <si>
    <t>TOU-8-Standby-Sec [7]</t>
  </si>
  <si>
    <t>TOU-8-S-Pri [7]</t>
  </si>
  <si>
    <t>TOU-8-Standby-Pri [7]</t>
  </si>
  <si>
    <t>TOU-8-S-Sub [7]</t>
  </si>
  <si>
    <t>TOU-8-Standby-Sub [7]</t>
  </si>
  <si>
    <t>PA-1 [8]</t>
  </si>
  <si>
    <t>PA-2 [9]</t>
  </si>
  <si>
    <t>TOU-PA-2 [10]</t>
  </si>
  <si>
    <t>TOU-PA-3 [11]</t>
  </si>
  <si>
    <t>St. Lighting [12]</t>
  </si>
  <si>
    <t>System Avg (all classes)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</si>
</sst>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.00000_);[Red]\(0.00000\)"/>
    <numFmt numFmtId="166" formatCode="0.00_);[Red]\(0.00\)"/>
  </numFmts>
  <fonts count="4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2" borderId="0" xfId="0" applyNumberFormat="1" applyFont="1" applyFill="1" applyAlignment="1">
      <alignment vertical="center" wrapText="1"/>
    </xf>
    <xf numFmtId="166" fontId="1" fillId="2" borderId="0" xfId="0" applyNumberFormat="1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6" fontId="1" fillId="2" borderId="0" xfId="0" applyNumberFormat="1" applyFont="1" applyFill="1"/>
    <xf numFmtId="165" fontId="3" fillId="0" borderId="0" xfId="0" applyNumberFormat="1" applyFont="1" applyAlignment="1">
      <alignment horizontal="left"/>
    </xf>
    <xf numFmtId="166" fontId="1" fillId="0" borderId="0" xfId="0" applyNumberFormat="1" applyFont="1"/>
    <xf numFmtId="166" fontId="2" fillId="0" borderId="0" xfId="0" applyNumberFormat="1" applyFo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 vertical="center"/>
    </xf>
    <xf numFmtId="166" fontId="1" fillId="0" borderId="1" xfId="0" applyNumberFormat="1" applyFont="1" applyBorder="1"/>
    <xf numFmtId="165" fontId="2" fillId="0" borderId="2" xfId="0" applyNumberFormat="1" applyFont="1" applyBorder="1" applyAlignment="1">
      <alignment horizontal="left"/>
    </xf>
    <xf numFmtId="166" fontId="2" fillId="0" borderId="2" xfId="0" applyNumberFormat="1" applyFont="1" applyBorder="1"/>
    <xf numFmtId="166" fontId="1" fillId="0" borderId="2" xfId="0" applyNumberFormat="1" applyFont="1" applyBorder="1"/>
    <xf numFmtId="165" fontId="2" fillId="0" borderId="0" xfId="0" applyNumberFormat="1" applyFont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1" fillId="0" borderId="1" xfId="0" applyNumberFormat="1" applyFont="1" applyBorder="1"/>
    <xf numFmtId="166" fontId="2" fillId="0" borderId="1" xfId="0" applyNumberFormat="1" applyFont="1" applyBorder="1"/>
    <xf numFmtId="165" fontId="1" fillId="0" borderId="0" xfId="0" applyNumberFormat="1" applyFont="1" applyAlignment="1">
      <alignment vertical="center"/>
    </xf>
    <xf numFmtId="1" fontId="1" fillId="2" borderId="0" xfId="0" applyNumberFormat="1" applyFont="1" applyFill="1"/>
    <xf numFmtId="1" fontId="2" fillId="2" borderId="0" xfId="0" applyNumberFormat="1" applyFont="1" applyFill="1" applyAlignment="1">
      <alignment vertical="center" wrapText="1"/>
    </xf>
    <xf numFmtId="1" fontId="2" fillId="2" borderId="0" xfId="0" applyNumberFormat="1" applyFont="1" applyFill="1"/>
    <xf numFmtId="164" fontId="2" fillId="2" borderId="0" xfId="0" applyNumberFormat="1" applyFont="1" applyFill="1"/>
    <xf numFmtId="165" fontId="1" fillId="2" borderId="0" xfId="0" applyNumberFormat="1" applyFont="1" applyFill="1"/>
    <xf numFmtId="166" fontId="2" fillId="2" borderId="0" xfId="0" applyNumberFormat="1" applyFont="1" applyFill="1"/>
    <xf numFmtId="165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 vertical="center"/>
    </xf>
    <xf numFmtId="165" fontId="1" fillId="2" borderId="1" xfId="0" applyNumberFormat="1" applyFont="1" applyFill="1" applyBorder="1"/>
    <xf numFmtId="166" fontId="1" fillId="2" borderId="1" xfId="0" applyNumberFormat="1" applyFont="1" applyFill="1" applyBorder="1"/>
    <xf numFmtId="166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07A8-AEBC-4C81-86E5-FAC4DC528C96}">
  <sheetPr>
    <tabColor rgb="FF92D050"/>
  </sheetPr>
  <dimension ref="A1:AA355"/>
  <sheetViews>
    <sheetView tabSelected="1" zoomScale="145" zoomScaleNormal="145" workbookViewId="0">
      <pane xSplit="2" ySplit="2" topLeftCell="G3" activePane="bottomRight" state="frozen"/>
      <selection pane="bottomRight" sqref="A1:A1048576"/>
      <selection pane="bottomLeft" activeCell="AA148" sqref="AA148"/>
      <selection pane="topRight" activeCell="AA148" sqref="AA148"/>
    </sheetView>
  </sheetViews>
  <sheetFormatPr defaultColWidth="8.85546875" defaultRowHeight="8.1"/>
  <cols>
    <col min="1" max="1" width="12.42578125" style="5" hidden="1" customWidth="1"/>
    <col min="2" max="2" width="17.5703125" style="5" bestFit="1" customWidth="1"/>
    <col min="3" max="4" width="5.5703125" style="11" hidden="1" customWidth="1"/>
    <col min="5" max="5" width="5.5703125" style="12" hidden="1" customWidth="1"/>
    <col min="6" max="6" width="5.5703125" style="11" hidden="1" customWidth="1"/>
    <col min="7" max="24" width="5.5703125" style="11" customWidth="1"/>
    <col min="25" max="25" width="5.140625" style="5" bestFit="1" customWidth="1"/>
    <col min="26" max="26" width="4.140625" style="5" bestFit="1" customWidth="1"/>
    <col min="27" max="27" width="5.42578125" style="5" customWidth="1"/>
    <col min="28" max="16384" width="8.85546875" style="5"/>
  </cols>
  <sheetData>
    <row r="1" spans="1:27" s="1" customFormat="1">
      <c r="B1" s="2" t="s">
        <v>0</v>
      </c>
      <c r="C1" s="3">
        <v>2016</v>
      </c>
      <c r="D1" s="3">
        <f>C1+1</f>
        <v>2017</v>
      </c>
      <c r="E1" s="3">
        <f t="shared" ref="E1:AA1" si="0">D1+1</f>
        <v>2018</v>
      </c>
      <c r="F1" s="3">
        <f t="shared" si="0"/>
        <v>2019</v>
      </c>
      <c r="G1" s="3">
        <f t="shared" si="0"/>
        <v>2020</v>
      </c>
      <c r="H1" s="3">
        <f t="shared" si="0"/>
        <v>2021</v>
      </c>
      <c r="I1" s="3">
        <f t="shared" si="0"/>
        <v>2022</v>
      </c>
      <c r="J1" s="3">
        <f t="shared" si="0"/>
        <v>2023</v>
      </c>
      <c r="K1" s="3">
        <f t="shared" si="0"/>
        <v>2024</v>
      </c>
      <c r="L1" s="3">
        <f t="shared" si="0"/>
        <v>2025</v>
      </c>
      <c r="M1" s="3">
        <f t="shared" si="0"/>
        <v>2026</v>
      </c>
      <c r="N1" s="3">
        <f t="shared" si="0"/>
        <v>2027</v>
      </c>
      <c r="O1" s="3">
        <f t="shared" si="0"/>
        <v>2028</v>
      </c>
      <c r="P1" s="3">
        <f t="shared" si="0"/>
        <v>2029</v>
      </c>
      <c r="Q1" s="3">
        <f t="shared" si="0"/>
        <v>2030</v>
      </c>
      <c r="R1" s="3">
        <f t="shared" si="0"/>
        <v>2031</v>
      </c>
      <c r="S1" s="3">
        <f t="shared" si="0"/>
        <v>2032</v>
      </c>
      <c r="T1" s="3">
        <f t="shared" si="0"/>
        <v>2033</v>
      </c>
      <c r="U1" s="3">
        <f t="shared" si="0"/>
        <v>2034</v>
      </c>
      <c r="V1" s="3">
        <f t="shared" si="0"/>
        <v>2035</v>
      </c>
      <c r="W1" s="3">
        <f t="shared" si="0"/>
        <v>2036</v>
      </c>
      <c r="X1" s="3">
        <f t="shared" si="0"/>
        <v>2037</v>
      </c>
      <c r="Y1" s="3">
        <f t="shared" si="0"/>
        <v>2038</v>
      </c>
      <c r="Z1" s="3">
        <f t="shared" si="0"/>
        <v>2039</v>
      </c>
      <c r="AA1" s="4">
        <f t="shared" si="0"/>
        <v>2040</v>
      </c>
    </row>
    <row r="2" spans="1:27">
      <c r="B2" s="6" t="s">
        <v>1</v>
      </c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9"/>
      <c r="Z2" s="9"/>
      <c r="AA2" s="9"/>
    </row>
    <row r="3" spans="1:27">
      <c r="A3" s="10" t="s">
        <v>2</v>
      </c>
      <c r="B3" s="5" t="s">
        <v>3</v>
      </c>
      <c r="C3" s="11">
        <v>9.1340000000000003</v>
      </c>
      <c r="D3" s="11">
        <v>8.4480000000000004</v>
      </c>
      <c r="E3" s="12">
        <v>7.6070000000000002</v>
      </c>
      <c r="F3" s="11">
        <v>6.718</v>
      </c>
      <c r="G3" s="11">
        <v>5.4610000000000003</v>
      </c>
      <c r="H3" s="11">
        <v>5.4610000000000003</v>
      </c>
      <c r="I3" s="11">
        <v>5.4610000000000003</v>
      </c>
      <c r="J3" s="11">
        <v>5.4610000000000003</v>
      </c>
      <c r="K3" s="11">
        <v>5.4610000000000003</v>
      </c>
      <c r="L3" s="11">
        <v>5.4610000000000003</v>
      </c>
      <c r="M3" s="11">
        <v>5.4610000000000003</v>
      </c>
      <c r="N3" s="11">
        <v>5.4610000000000003</v>
      </c>
      <c r="O3" s="11">
        <v>5.4610000000000003</v>
      </c>
      <c r="P3" s="11">
        <v>5.4610000000000003</v>
      </c>
      <c r="Q3" s="11">
        <v>5.4610000000000003</v>
      </c>
      <c r="R3" s="11">
        <v>5.4610000000000003</v>
      </c>
      <c r="S3" s="11">
        <v>5.4610000000000003</v>
      </c>
      <c r="T3" s="11">
        <v>5.4610000000000003</v>
      </c>
      <c r="U3" s="11">
        <v>5.4610000000000003</v>
      </c>
      <c r="V3" s="11">
        <v>5.4610000000000003</v>
      </c>
      <c r="W3" s="11">
        <v>5.4610000000000003</v>
      </c>
      <c r="X3" s="11">
        <v>5.4610000000000003</v>
      </c>
      <c r="Y3" s="11">
        <v>5.4610000000000003</v>
      </c>
      <c r="Z3" s="11">
        <v>5.4610000000000003</v>
      </c>
      <c r="AA3" s="11">
        <v>5.4610000000000003</v>
      </c>
    </row>
    <row r="4" spans="1:27">
      <c r="A4" s="10" t="s">
        <v>2</v>
      </c>
      <c r="B4" s="13" t="s">
        <v>4</v>
      </c>
      <c r="C4" s="11">
        <v>9.8000000000000004E-2</v>
      </c>
      <c r="D4" s="11">
        <v>0.77600000000000002</v>
      </c>
      <c r="E4" s="12">
        <v>1.8769999999999998</v>
      </c>
      <c r="F4" s="11">
        <v>2.7109999999999999</v>
      </c>
      <c r="G4" s="11">
        <v>2.7240000000000002</v>
      </c>
      <c r="H4" s="11">
        <v>2.9067127599467009</v>
      </c>
      <c r="I4" s="11">
        <v>3.6641174125162808</v>
      </c>
      <c r="J4" s="11">
        <v>4.829560950962116</v>
      </c>
      <c r="K4" s="11">
        <v>6.0831973873148799</v>
      </c>
      <c r="L4" s="11">
        <v>7.4133503468883113</v>
      </c>
      <c r="M4" s="11">
        <v>8.3205030671012175</v>
      </c>
      <c r="N4" s="11">
        <v>8.8000375890553517</v>
      </c>
      <c r="O4" s="11">
        <v>8.9608421253614132</v>
      </c>
      <c r="P4" s="11">
        <v>8.9497154993090522</v>
      </c>
      <c r="Q4" s="11">
        <v>8.9497154993090522</v>
      </c>
      <c r="R4" s="11">
        <v>8.9497154993090522</v>
      </c>
      <c r="S4" s="11">
        <v>8.9497154993090522</v>
      </c>
      <c r="T4" s="11">
        <v>8.9497154993090522</v>
      </c>
      <c r="U4" s="11">
        <v>8.9497154993090522</v>
      </c>
      <c r="V4" s="11">
        <v>8.9497154993090522</v>
      </c>
      <c r="W4" s="11">
        <v>8.9497154993090522</v>
      </c>
      <c r="X4" s="11">
        <v>8.9497154993090522</v>
      </c>
      <c r="Y4" s="11">
        <v>8.9497154993090522</v>
      </c>
      <c r="Z4" s="11">
        <v>8.9497154993090522</v>
      </c>
      <c r="AA4" s="11">
        <v>8.9497154993090522</v>
      </c>
    </row>
    <row r="5" spans="1:27">
      <c r="A5" s="10" t="s">
        <v>2</v>
      </c>
      <c r="B5" s="13" t="s">
        <v>5</v>
      </c>
      <c r="C5" s="11">
        <v>-1.4999999999999999E-2</v>
      </c>
      <c r="D5" s="11">
        <v>-3.4000000000000002E-2</v>
      </c>
      <c r="E5" s="12">
        <v>7.4999999999999997E-2</v>
      </c>
      <c r="F5" s="11">
        <v>5.5E-2</v>
      </c>
      <c r="G5" s="11">
        <v>8.8999999999999996E-2</v>
      </c>
      <c r="H5" s="11">
        <v>7.0864832237847591E-2</v>
      </c>
      <c r="I5" s="11">
        <v>-6.4680158620839451E-2</v>
      </c>
      <c r="J5" s="11">
        <v>5.3550328411880468E-2</v>
      </c>
      <c r="K5" s="11">
        <v>-4.8058723569747226E-2</v>
      </c>
      <c r="L5" s="11">
        <v>4.7171455365583127E-2</v>
      </c>
      <c r="M5" s="11">
        <v>3.8452576957555863E-2</v>
      </c>
      <c r="N5" s="11">
        <v>2.4550464282775818E-2</v>
      </c>
      <c r="O5" s="11">
        <v>2.1798888791556188E-2</v>
      </c>
      <c r="P5" s="11">
        <v>1.8241575883562958E-2</v>
      </c>
      <c r="Q5" s="11">
        <v>1.9761484294544537E-2</v>
      </c>
      <c r="R5" s="11">
        <v>2.2893743666832604E-2</v>
      </c>
      <c r="S5" s="11">
        <v>3.0293937722108102E-2</v>
      </c>
      <c r="T5" s="11">
        <v>3.0152423637895467E-2</v>
      </c>
      <c r="U5" s="11">
        <v>3.2460687997380611E-2</v>
      </c>
      <c r="V5" s="11">
        <v>3.180115206535454E-2</v>
      </c>
      <c r="W5" s="11">
        <v>3.2992715850001103E-2</v>
      </c>
      <c r="X5" s="11">
        <v>3.5637609346692828E-2</v>
      </c>
      <c r="Y5" s="11">
        <v>3.8349713455834329E-2</v>
      </c>
      <c r="Z5" s="11">
        <v>4.1084788558981247E-2</v>
      </c>
      <c r="AA5" s="11">
        <v>4.3475350336529973E-2</v>
      </c>
    </row>
    <row r="6" spans="1:27">
      <c r="A6" s="10" t="s">
        <v>2</v>
      </c>
      <c r="B6" s="14" t="s">
        <v>6</v>
      </c>
      <c r="C6" s="11">
        <v>1E-3</v>
      </c>
      <c r="D6" s="11">
        <v>1E-3</v>
      </c>
      <c r="E6" s="12">
        <v>1E-3</v>
      </c>
      <c r="F6" s="11">
        <v>1E-3</v>
      </c>
      <c r="G6" s="11">
        <v>1E-3</v>
      </c>
      <c r="H6" s="11">
        <v>8.8908953613219997E-4</v>
      </c>
      <c r="I6" s="11">
        <v>8.0569951039792054E-4</v>
      </c>
      <c r="J6" s="11">
        <v>7.4383516906019291E-4</v>
      </c>
      <c r="K6" s="11">
        <v>7.0031936232557148E-4</v>
      </c>
      <c r="L6" s="11">
        <v>6.7434172754095593E-4</v>
      </c>
      <c r="M6" s="11">
        <v>6.3877203282929301E-4</v>
      </c>
      <c r="N6" s="11">
        <v>5.9960145036721548E-4</v>
      </c>
      <c r="O6" s="11">
        <v>5.6069457751636018E-4</v>
      </c>
      <c r="P6" s="11">
        <v>5.2431303221950852E-4</v>
      </c>
      <c r="Q6" s="11">
        <v>4.9155378682777659E-4</v>
      </c>
      <c r="R6" s="11">
        <v>4.6259917793511733E-4</v>
      </c>
      <c r="S6" s="11">
        <v>4.356347566699485E-4</v>
      </c>
      <c r="T6" s="11">
        <v>4.098674991904204E-4</v>
      </c>
      <c r="U6" s="11">
        <v>3.8510179944908375E-4</v>
      </c>
      <c r="V6" s="11">
        <v>3.6149132682234482E-4</v>
      </c>
      <c r="W6" s="11">
        <v>3.3943268972425305E-4</v>
      </c>
      <c r="X6" s="11">
        <v>3.1889949048385973E-4</v>
      </c>
      <c r="Y6" s="11">
        <v>2.9971700043902378E-4</v>
      </c>
      <c r="Z6" s="11">
        <v>2.817033372163022E-4</v>
      </c>
      <c r="AA6" s="11">
        <v>2.6472981604870236E-4</v>
      </c>
    </row>
    <row r="7" spans="1:27">
      <c r="A7" s="10" t="s">
        <v>2</v>
      </c>
      <c r="B7" s="14" t="s">
        <v>7</v>
      </c>
      <c r="C7" s="11">
        <v>4.9000000000000002E-2</v>
      </c>
      <c r="D7" s="11">
        <v>4.9000000000000002E-2</v>
      </c>
      <c r="E7" s="12">
        <v>0.05</v>
      </c>
      <c r="F7" s="11">
        <v>4.9317484848730046E-2</v>
      </c>
      <c r="G7" s="11">
        <v>4.9000000000000002E-2</v>
      </c>
      <c r="H7" s="11">
        <v>4.9000000000000002E-2</v>
      </c>
      <c r="I7" s="11">
        <v>4.9000000000000002E-2</v>
      </c>
      <c r="J7" s="11">
        <v>4.9000000000000002E-2</v>
      </c>
      <c r="K7" s="11">
        <v>4.9000000000000002E-2</v>
      </c>
      <c r="L7" s="11">
        <v>4.9000000000000002E-2</v>
      </c>
      <c r="M7" s="11">
        <v>4.9000000000000002E-2</v>
      </c>
      <c r="N7" s="11">
        <v>4.9000000000000002E-2</v>
      </c>
      <c r="O7" s="11">
        <v>4.9000000000000002E-2</v>
      </c>
      <c r="P7" s="11">
        <v>4.9000000000000002E-2</v>
      </c>
      <c r="Q7" s="11">
        <v>4.9000000000000002E-2</v>
      </c>
      <c r="R7" s="11">
        <v>4.9000000000000002E-2</v>
      </c>
      <c r="S7" s="11">
        <v>4.9000000000000002E-2</v>
      </c>
      <c r="T7" s="11">
        <v>4.9000000000000002E-2</v>
      </c>
      <c r="U7" s="11">
        <v>4.9000000000000002E-2</v>
      </c>
      <c r="V7" s="11">
        <v>4.9000000000000002E-2</v>
      </c>
      <c r="W7" s="11">
        <v>4.9000000000000002E-2</v>
      </c>
      <c r="X7" s="11">
        <v>4.9000000000000002E-2</v>
      </c>
      <c r="Y7" s="11">
        <v>4.9000000000000002E-2</v>
      </c>
      <c r="Z7" s="11">
        <v>4.9000000000000002E-2</v>
      </c>
      <c r="AA7" s="11">
        <v>4.9000000000000002E-2</v>
      </c>
    </row>
    <row r="8" spans="1:27">
      <c r="A8" s="10" t="s">
        <v>2</v>
      </c>
      <c r="B8" s="14" t="s">
        <v>8</v>
      </c>
      <c r="C8" s="11">
        <v>0.69300000000000006</v>
      </c>
      <c r="D8" s="11">
        <v>0.69899999999999995</v>
      </c>
      <c r="E8" s="12">
        <v>0.629</v>
      </c>
      <c r="F8" s="11">
        <v>0.69499999999999995</v>
      </c>
      <c r="G8" s="11">
        <v>0.67799999999999994</v>
      </c>
      <c r="H8" s="11">
        <v>0.47065185498953072</v>
      </c>
      <c r="I8" s="11">
        <v>0.32221402774034663</v>
      </c>
      <c r="J8" s="11">
        <v>0.22963325317824804</v>
      </c>
      <c r="K8" s="11">
        <v>0.17527895709675867</v>
      </c>
      <c r="L8" s="11">
        <v>0.15604350329201272</v>
      </c>
      <c r="M8" s="11">
        <v>0.12984212421598987</v>
      </c>
      <c r="N8" s="11">
        <v>0.10334308368554239</v>
      </c>
      <c r="O8" s="11">
        <v>8.0350528396954071E-2</v>
      </c>
      <c r="P8" s="11">
        <v>6.1801978451953787E-2</v>
      </c>
      <c r="Q8" s="11">
        <v>4.8022783203333676E-2</v>
      </c>
      <c r="R8" s="11">
        <v>3.806072927702478E-2</v>
      </c>
      <c r="S8" s="11">
        <v>3.0441891203875669E-2</v>
      </c>
      <c r="T8" s="11">
        <v>2.4324503435264121E-2</v>
      </c>
      <c r="U8" s="11">
        <v>1.9297509711967392E-2</v>
      </c>
      <c r="V8" s="11">
        <v>1.5181826214010751E-2</v>
      </c>
      <c r="W8" s="11">
        <v>1.1938562500476186E-2</v>
      </c>
      <c r="X8" s="11">
        <v>9.4158000460961167E-3</v>
      </c>
      <c r="Y8" s="11">
        <v>7.4489481575676251E-3</v>
      </c>
      <c r="Z8" s="11">
        <v>5.9020345670471692E-3</v>
      </c>
      <c r="AA8" s="11">
        <v>4.674073499333414E-3</v>
      </c>
    </row>
    <row r="9" spans="1:27">
      <c r="A9" s="10" t="s">
        <v>2</v>
      </c>
      <c r="B9" s="5" t="s">
        <v>9</v>
      </c>
      <c r="C9" s="11">
        <v>0</v>
      </c>
      <c r="D9" s="11">
        <v>0</v>
      </c>
      <c r="E9" s="12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</row>
    <row r="10" spans="1:27">
      <c r="A10" s="10" t="s">
        <v>2</v>
      </c>
      <c r="B10" s="5" t="s">
        <v>10</v>
      </c>
      <c r="C10" s="11">
        <v>0.35599999999999998</v>
      </c>
      <c r="D10" s="11">
        <v>0.35599999999999998</v>
      </c>
      <c r="E10" s="12">
        <v>8.4999999999999992E-2</v>
      </c>
      <c r="F10" s="11">
        <v>0.69884113290012773</v>
      </c>
      <c r="G10" s="11">
        <v>0.19800000000000001</v>
      </c>
      <c r="H10" s="11">
        <v>0.20075026750116526</v>
      </c>
      <c r="I10" s="11">
        <v>0.20593787246762993</v>
      </c>
      <c r="J10" s="11">
        <v>0.21160018735793756</v>
      </c>
      <c r="K10" s="11">
        <v>0.21732283087226509</v>
      </c>
      <c r="L10" s="11">
        <v>0.22320024102078598</v>
      </c>
      <c r="M10" s="11">
        <v>0.22923660340601065</v>
      </c>
      <c r="N10" s="11">
        <v>0.23543621682841656</v>
      </c>
      <c r="O10" s="11">
        <v>0.24180349634784279</v>
      </c>
      <c r="P10" s="11">
        <v>0.24834297642767836</v>
      </c>
      <c r="Q10" s="11">
        <v>0.25505931416408412</v>
      </c>
      <c r="R10" s="11">
        <v>0.2619572926025478</v>
      </c>
      <c r="S10" s="11">
        <v>0.26904182414413358</v>
      </c>
      <c r="T10" s="11">
        <v>0.27631795404385279</v>
      </c>
      <c r="U10" s="11">
        <v>0.28379086400364634</v>
      </c>
      <c r="V10" s="11">
        <v>0.29146587586253803</v>
      </c>
      <c r="W10" s="11">
        <v>0.29934845538658672</v>
      </c>
      <c r="X10" s="11">
        <v>0.3074442161613361</v>
      </c>
      <c r="Y10" s="11">
        <v>0.31575892358953433</v>
      </c>
      <c r="Z10" s="11">
        <v>0.32429849899697033</v>
      </c>
      <c r="AA10" s="11">
        <v>0.33306902384935089</v>
      </c>
    </row>
    <row r="11" spans="1:27" ht="8.4499999999999993" thickBot="1">
      <c r="A11" s="10" t="s">
        <v>2</v>
      </c>
      <c r="B11" s="5" t="s">
        <v>11</v>
      </c>
      <c r="C11" s="11">
        <v>0.19499999999999998</v>
      </c>
      <c r="D11" s="11">
        <v>0.19499999999999998</v>
      </c>
      <c r="E11" s="12">
        <v>0.73699999999999999</v>
      </c>
      <c r="F11" s="11">
        <v>0.54873289331052377</v>
      </c>
      <c r="G11" s="11">
        <v>0.69100000000000006</v>
      </c>
      <c r="H11" s="11">
        <v>0.70059815577426865</v>
      </c>
      <c r="I11" s="11">
        <v>0.7187023731067288</v>
      </c>
      <c r="J11" s="11">
        <v>0.73846328012290341</v>
      </c>
      <c r="K11" s="11">
        <v>0.75843472794310707</v>
      </c>
      <c r="L11" s="11">
        <v>0.77894629568365215</v>
      </c>
      <c r="M11" s="11">
        <v>0.80001259067451203</v>
      </c>
      <c r="N11" s="11">
        <v>0.82164861529513067</v>
      </c>
      <c r="O11" s="11">
        <v>0.84386977765838078</v>
      </c>
      <c r="P11" s="11">
        <v>0.86669190258346351</v>
      </c>
      <c r="Q11" s="11">
        <v>0.89013124286556644</v>
      </c>
      <c r="R11" s="11">
        <v>0.91420449085030575</v>
      </c>
      <c r="S11" s="11">
        <v>0.93892879032119358</v>
      </c>
      <c r="T11" s="11">
        <v>0.96432174870859744</v>
      </c>
      <c r="U11" s="11">
        <v>0.99040144962888699</v>
      </c>
      <c r="V11" s="11">
        <v>1.0171864657626959</v>
      </c>
      <c r="W11" s="11">
        <v>1.0446958720814719</v>
      </c>
      <c r="X11" s="11">
        <v>1.0729492594317338</v>
      </c>
      <c r="Y11" s="11">
        <v>1.1019667484867086</v>
      </c>
      <c r="Z11" s="11">
        <v>1.1317690040752857</v>
      </c>
      <c r="AA11" s="15">
        <v>1.1623772498984926</v>
      </c>
    </row>
    <row r="12" spans="1:27" ht="8.4499999999999993" thickTop="1">
      <c r="A12" s="10" t="s">
        <v>2</v>
      </c>
      <c r="B12" s="16" t="s">
        <v>12</v>
      </c>
      <c r="C12" s="17">
        <f t="shared" ref="C12:W12" si="1">SUM(C3:C11)</f>
        <v>10.510999999999999</v>
      </c>
      <c r="D12" s="17">
        <f t="shared" si="1"/>
        <v>10.489999999999998</v>
      </c>
      <c r="E12" s="17">
        <f t="shared" si="1"/>
        <v>11.061</v>
      </c>
      <c r="F12" s="17">
        <f t="shared" si="1"/>
        <v>11.476891511059382</v>
      </c>
      <c r="G12" s="18">
        <f t="shared" si="1"/>
        <v>9.891</v>
      </c>
      <c r="H12" s="18">
        <f t="shared" si="1"/>
        <v>9.8604669599856454</v>
      </c>
      <c r="I12" s="18">
        <f t="shared" si="1"/>
        <v>10.357097226720542</v>
      </c>
      <c r="J12" s="18">
        <f t="shared" si="1"/>
        <v>11.573551835202148</v>
      </c>
      <c r="K12" s="18">
        <f t="shared" si="1"/>
        <v>12.696875499019589</v>
      </c>
      <c r="L12" s="18">
        <f t="shared" si="1"/>
        <v>14.129386183977886</v>
      </c>
      <c r="M12" s="18">
        <f t="shared" si="1"/>
        <v>15.028685734388114</v>
      </c>
      <c r="N12" s="18">
        <f t="shared" si="1"/>
        <v>15.495615570597584</v>
      </c>
      <c r="O12" s="18">
        <f t="shared" si="1"/>
        <v>15.659225511133661</v>
      </c>
      <c r="P12" s="18">
        <f t="shared" si="1"/>
        <v>15.65531824568793</v>
      </c>
      <c r="Q12" s="18">
        <f t="shared" si="1"/>
        <v>15.673181877623408</v>
      </c>
      <c r="R12" s="18">
        <f t="shared" si="1"/>
        <v>15.697294354883697</v>
      </c>
      <c r="S12" s="18">
        <f t="shared" si="1"/>
        <v>15.728857577457033</v>
      </c>
      <c r="T12" s="18">
        <f t="shared" si="1"/>
        <v>15.755241996633851</v>
      </c>
      <c r="U12" s="18">
        <f t="shared" si="1"/>
        <v>15.786051112450382</v>
      </c>
      <c r="V12" s="18">
        <f t="shared" si="1"/>
        <v>15.815712310540475</v>
      </c>
      <c r="W12" s="18">
        <f t="shared" si="1"/>
        <v>15.849030537817313</v>
      </c>
      <c r="X12" s="18">
        <f t="shared" ref="X12:AA12" si="2">SUM(X3:X11)</f>
        <v>15.885481283785396</v>
      </c>
      <c r="Y12" s="18">
        <f t="shared" si="2"/>
        <v>15.923539549999136</v>
      </c>
      <c r="Z12" s="18">
        <f t="shared" si="2"/>
        <v>15.963051528844554</v>
      </c>
      <c r="AA12" s="11">
        <f t="shared" si="2"/>
        <v>16.003575926708809</v>
      </c>
    </row>
    <row r="13" spans="1:27">
      <c r="B13" s="19"/>
      <c r="Y13" s="11"/>
      <c r="Z13" s="11"/>
      <c r="AA13" s="11"/>
    </row>
    <row r="14" spans="1:27">
      <c r="A14" s="10" t="s">
        <v>2</v>
      </c>
      <c r="B14" s="20" t="s">
        <v>13</v>
      </c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9"/>
      <c r="Y14" s="9"/>
      <c r="Z14" s="9"/>
      <c r="AA14" s="9"/>
    </row>
    <row r="15" spans="1:27">
      <c r="A15" s="10" t="s">
        <v>2</v>
      </c>
      <c r="B15" s="14" t="s">
        <v>14</v>
      </c>
      <c r="C15" s="11">
        <v>-6.8739999999999997</v>
      </c>
      <c r="D15" s="11">
        <v>-7.5640000000000001</v>
      </c>
      <c r="E15" s="12">
        <v>-8.6890000000000001</v>
      </c>
      <c r="F15" s="11">
        <v>-8.6870000000000012</v>
      </c>
      <c r="G15" s="11">
        <v>-9.7259999999999991</v>
      </c>
      <c r="H15" s="11">
        <v>-9.6917593597516056</v>
      </c>
      <c r="I15" s="11">
        <v>-9.8315333153644282</v>
      </c>
      <c r="J15" s="11">
        <v>-10.075609049973034</v>
      </c>
      <c r="K15" s="11">
        <v>-10.380660400695108</v>
      </c>
      <c r="L15" s="11">
        <v>-10.75804266850294</v>
      </c>
      <c r="M15" s="11">
        <v>-11.197110297753225</v>
      </c>
      <c r="N15" s="11">
        <v>-11.569579752339184</v>
      </c>
      <c r="O15" s="11">
        <v>-11.913557316404312</v>
      </c>
      <c r="P15" s="11">
        <v>-12.278010772985962</v>
      </c>
      <c r="Q15" s="11">
        <v>-12.65047142042576</v>
      </c>
      <c r="R15" s="11">
        <v>-13.064797741268567</v>
      </c>
      <c r="S15" s="11">
        <v>-13.497049862084934</v>
      </c>
      <c r="T15" s="11">
        <v>-13.938429426852949</v>
      </c>
      <c r="U15" s="11">
        <v>-14.388358301636556</v>
      </c>
      <c r="V15" s="11">
        <v>-14.847817096249024</v>
      </c>
      <c r="W15" s="11">
        <v>-15.321193796753754</v>
      </c>
      <c r="X15" s="11">
        <v>-15.812799630256782</v>
      </c>
      <c r="Y15" s="11">
        <v>-16.322752850105253</v>
      </c>
      <c r="Z15" s="11">
        <v>-16.849643805696214</v>
      </c>
      <c r="AA15" s="11">
        <v>-17.392998626360704</v>
      </c>
    </row>
    <row r="16" spans="1:27" ht="8.4499999999999993" thickBot="1">
      <c r="A16" s="10" t="s">
        <v>2</v>
      </c>
      <c r="B16" s="5" t="s">
        <v>15</v>
      </c>
      <c r="C16" s="11">
        <v>-0.16199999999999998</v>
      </c>
      <c r="D16" s="11">
        <v>0.86499999999999999</v>
      </c>
      <c r="E16" s="12">
        <v>0.76300000000000001</v>
      </c>
      <c r="F16" s="11">
        <v>1.095</v>
      </c>
      <c r="G16" s="11">
        <v>1.095</v>
      </c>
      <c r="H16" s="11">
        <v>1.1102098126958382</v>
      </c>
      <c r="I16" s="11">
        <v>1.1388988401618929</v>
      </c>
      <c r="J16" s="11">
        <v>1.1702131573582912</v>
      </c>
      <c r="K16" s="11">
        <v>1.2018611101269208</v>
      </c>
      <c r="L16" s="11">
        <v>1.2343649692816197</v>
      </c>
      <c r="M16" s="11">
        <v>1.2677478824726349</v>
      </c>
      <c r="N16" s="11">
        <v>1.3020336233692738</v>
      </c>
      <c r="O16" s="11">
        <v>1.3372466085903429</v>
      </c>
      <c r="P16" s="11">
        <v>1.373411915092464</v>
      </c>
      <c r="Q16" s="11">
        <v>1.4105552980286473</v>
      </c>
      <c r="R16" s="11">
        <v>1.448703209089848</v>
      </c>
      <c r="S16" s="11">
        <v>1.4878828153425572</v>
      </c>
      <c r="T16" s="11">
        <v>1.5281220185758528</v>
      </c>
      <c r="U16" s="11">
        <v>1.5694494751716808</v>
      </c>
      <c r="V16" s="11">
        <v>1.611894616512521</v>
      </c>
      <c r="W16" s="11">
        <v>1.655487669940972</v>
      </c>
      <c r="X16" s="11">
        <v>1.7002596802861771</v>
      </c>
      <c r="Y16" s="11">
        <v>1.7462425319724251</v>
      </c>
      <c r="Z16" s="11">
        <v>1.7934689717256695</v>
      </c>
      <c r="AA16" s="15">
        <v>1.8419726318941374</v>
      </c>
    </row>
    <row r="17" spans="1:27" ht="8.4499999999999993" thickTop="1">
      <c r="A17" s="10" t="s">
        <v>2</v>
      </c>
      <c r="B17" s="16" t="s">
        <v>16</v>
      </c>
      <c r="C17" s="17">
        <f t="shared" ref="C17:W17" si="3">SUM(C15:C16)</f>
        <v>-7.0359999999999996</v>
      </c>
      <c r="D17" s="17">
        <f t="shared" si="3"/>
        <v>-6.6989999999999998</v>
      </c>
      <c r="E17" s="17">
        <f t="shared" si="3"/>
        <v>-7.9260000000000002</v>
      </c>
      <c r="F17" s="17">
        <f t="shared" si="3"/>
        <v>-7.5920000000000014</v>
      </c>
      <c r="G17" s="17">
        <f t="shared" si="3"/>
        <v>-8.6309999999999985</v>
      </c>
      <c r="H17" s="17">
        <f t="shared" si="3"/>
        <v>-8.5815495470557668</v>
      </c>
      <c r="I17" s="17">
        <f t="shared" si="3"/>
        <v>-8.6926344752025351</v>
      </c>
      <c r="J17" s="17">
        <f t="shared" si="3"/>
        <v>-8.9053958926147416</v>
      </c>
      <c r="K17" s="17">
        <f t="shared" si="3"/>
        <v>-9.1787992905681879</v>
      </c>
      <c r="L17" s="17">
        <f t="shared" si="3"/>
        <v>-9.5236776992213201</v>
      </c>
      <c r="M17" s="17">
        <f t="shared" si="3"/>
        <v>-9.9293624152805897</v>
      </c>
      <c r="N17" s="17">
        <f t="shared" si="3"/>
        <v>-10.26754612896991</v>
      </c>
      <c r="O17" s="17">
        <f t="shared" si="3"/>
        <v>-10.576310707813969</v>
      </c>
      <c r="P17" s="17">
        <f t="shared" si="3"/>
        <v>-10.904598857893497</v>
      </c>
      <c r="Q17" s="17">
        <f t="shared" si="3"/>
        <v>-11.239916122397112</v>
      </c>
      <c r="R17" s="17">
        <f t="shared" si="3"/>
        <v>-11.616094532178719</v>
      </c>
      <c r="S17" s="17">
        <f t="shared" si="3"/>
        <v>-12.009167046742377</v>
      </c>
      <c r="T17" s="17">
        <f t="shared" si="3"/>
        <v>-12.410307408277095</v>
      </c>
      <c r="U17" s="17">
        <f t="shared" si="3"/>
        <v>-12.818908826464876</v>
      </c>
      <c r="V17" s="17">
        <f t="shared" si="3"/>
        <v>-13.235922479736503</v>
      </c>
      <c r="W17" s="17">
        <f t="shared" si="3"/>
        <v>-13.665706126812783</v>
      </c>
      <c r="X17" s="17">
        <f t="shared" ref="X17:AA17" si="4">SUM(X15:X16)</f>
        <v>-14.112539949970605</v>
      </c>
      <c r="Y17" s="17">
        <f t="shared" si="4"/>
        <v>-14.576510318132827</v>
      </c>
      <c r="Z17" s="17">
        <f t="shared" si="4"/>
        <v>-15.056174833970545</v>
      </c>
      <c r="AA17" s="12">
        <f t="shared" si="4"/>
        <v>-15.551025994466567</v>
      </c>
    </row>
    <row r="18" spans="1:27">
      <c r="B18" s="13"/>
      <c r="Y18" s="11"/>
      <c r="Z18" s="11"/>
      <c r="AA18" s="11"/>
    </row>
    <row r="19" spans="1:27">
      <c r="A19" s="10" t="s">
        <v>2</v>
      </c>
      <c r="B19" s="19" t="s">
        <v>17</v>
      </c>
      <c r="C19" s="12">
        <f>C12+C17</f>
        <v>3.4749999999999996</v>
      </c>
      <c r="D19" s="12">
        <f t="shared" ref="D19:AA19" si="5">D12+D17</f>
        <v>3.7909999999999986</v>
      </c>
      <c r="E19" s="12">
        <f t="shared" si="5"/>
        <v>3.1349999999999998</v>
      </c>
      <c r="F19" s="12">
        <f t="shared" si="5"/>
        <v>3.8848915110593802</v>
      </c>
      <c r="G19" s="12">
        <f t="shared" si="5"/>
        <v>1.2600000000000016</v>
      </c>
      <c r="H19" s="12">
        <f t="shared" si="5"/>
        <v>1.2789174129298786</v>
      </c>
      <c r="I19" s="12">
        <f t="shared" si="5"/>
        <v>1.6644627515180073</v>
      </c>
      <c r="J19" s="12">
        <f t="shared" si="5"/>
        <v>2.668155942587406</v>
      </c>
      <c r="K19" s="12">
        <f t="shared" si="5"/>
        <v>3.5180762084514008</v>
      </c>
      <c r="L19" s="12">
        <f t="shared" si="5"/>
        <v>4.6057084847565655</v>
      </c>
      <c r="M19" s="12">
        <f t="shared" si="5"/>
        <v>5.0993233191075245</v>
      </c>
      <c r="N19" s="12">
        <f t="shared" si="5"/>
        <v>5.2280694416276745</v>
      </c>
      <c r="O19" s="12">
        <f t="shared" si="5"/>
        <v>5.0829148033196923</v>
      </c>
      <c r="P19" s="12">
        <f t="shared" si="5"/>
        <v>4.7507193877944331</v>
      </c>
      <c r="Q19" s="12">
        <f t="shared" si="5"/>
        <v>4.4332657552262962</v>
      </c>
      <c r="R19" s="12">
        <f t="shared" si="5"/>
        <v>4.0811998227049777</v>
      </c>
      <c r="S19" s="12">
        <f t="shared" si="5"/>
        <v>3.7196905307146562</v>
      </c>
      <c r="T19" s="12">
        <f t="shared" si="5"/>
        <v>3.3449345883567556</v>
      </c>
      <c r="U19" s="12">
        <f t="shared" si="5"/>
        <v>2.9671422859855063</v>
      </c>
      <c r="V19" s="12">
        <f t="shared" si="5"/>
        <v>2.5797898308039713</v>
      </c>
      <c r="W19" s="12">
        <f t="shared" si="5"/>
        <v>2.1833244110045307</v>
      </c>
      <c r="X19" s="12">
        <f t="shared" si="5"/>
        <v>1.7729413338147904</v>
      </c>
      <c r="Y19" s="12">
        <f t="shared" si="5"/>
        <v>1.3470292318663084</v>
      </c>
      <c r="Z19" s="12">
        <f t="shared" si="5"/>
        <v>0.90687669487400946</v>
      </c>
      <c r="AA19" s="12">
        <f t="shared" si="5"/>
        <v>0.45254993224224194</v>
      </c>
    </row>
    <row r="20" spans="1:27">
      <c r="AA20" s="11"/>
    </row>
    <row r="21" spans="1:27">
      <c r="AA21" s="11"/>
    </row>
    <row r="22" spans="1:27" s="1" customFormat="1">
      <c r="B22" s="2" t="s">
        <v>0</v>
      </c>
      <c r="C22" s="3">
        <v>2016</v>
      </c>
      <c r="D22" s="3">
        <v>2017</v>
      </c>
      <c r="E22" s="3">
        <v>2018</v>
      </c>
      <c r="F22" s="3">
        <v>2019</v>
      </c>
      <c r="G22" s="3">
        <v>2020</v>
      </c>
      <c r="H22" s="3">
        <v>2021</v>
      </c>
      <c r="I22" s="3">
        <v>2022</v>
      </c>
      <c r="J22" s="3">
        <v>2023</v>
      </c>
      <c r="K22" s="3">
        <v>2024</v>
      </c>
      <c r="L22" s="3">
        <v>2025</v>
      </c>
      <c r="M22" s="3">
        <v>2026</v>
      </c>
      <c r="N22" s="3">
        <v>2027</v>
      </c>
      <c r="O22" s="3">
        <v>2028</v>
      </c>
      <c r="P22" s="3">
        <v>2029</v>
      </c>
      <c r="Q22" s="3">
        <v>2030</v>
      </c>
      <c r="R22" s="3">
        <v>2031</v>
      </c>
      <c r="S22" s="3">
        <v>2032</v>
      </c>
      <c r="T22" s="3">
        <v>2033</v>
      </c>
      <c r="U22" s="3">
        <v>2034</v>
      </c>
      <c r="V22" s="3">
        <v>2035</v>
      </c>
      <c r="W22" s="3">
        <v>2036</v>
      </c>
      <c r="X22" s="3">
        <v>2037</v>
      </c>
      <c r="Y22" s="3">
        <f t="shared" ref="Y22:AA22" si="6">X22+1</f>
        <v>2038</v>
      </c>
      <c r="Z22" s="3">
        <f t="shared" si="6"/>
        <v>2039</v>
      </c>
      <c r="AA22" s="4">
        <f t="shared" si="6"/>
        <v>2040</v>
      </c>
    </row>
    <row r="23" spans="1:27">
      <c r="B23" s="6" t="s">
        <v>1</v>
      </c>
      <c r="C23" s="7"/>
      <c r="D23" s="7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  <c r="Y23" s="9"/>
      <c r="Z23" s="9"/>
      <c r="AA23" s="9"/>
    </row>
    <row r="24" spans="1:27">
      <c r="A24" s="5" t="s">
        <v>18</v>
      </c>
      <c r="B24" s="5" t="s">
        <v>3</v>
      </c>
      <c r="C24" s="11">
        <v>9.1340000000000003</v>
      </c>
      <c r="D24" s="11">
        <v>8.4480000000000004</v>
      </c>
      <c r="E24" s="12">
        <v>7.6070000000000002</v>
      </c>
      <c r="F24" s="11">
        <v>6.718</v>
      </c>
      <c r="G24" s="11">
        <v>5.4610000000000003</v>
      </c>
      <c r="H24" s="11">
        <v>5.4610000000000003</v>
      </c>
      <c r="I24" s="11">
        <v>5.4610000000000003</v>
      </c>
      <c r="J24" s="11">
        <v>5.4610000000000003</v>
      </c>
      <c r="K24" s="11">
        <v>5.4610000000000003</v>
      </c>
      <c r="L24" s="11">
        <v>5.4610000000000003</v>
      </c>
      <c r="M24" s="11">
        <v>5.4610000000000003</v>
      </c>
      <c r="N24" s="11">
        <v>5.4610000000000003</v>
      </c>
      <c r="O24" s="11">
        <v>5.4610000000000003</v>
      </c>
      <c r="P24" s="11">
        <v>5.4610000000000003</v>
      </c>
      <c r="Q24" s="11">
        <v>5.4610000000000003</v>
      </c>
      <c r="R24" s="11">
        <v>5.4610000000000003</v>
      </c>
      <c r="S24" s="11">
        <v>5.4610000000000003</v>
      </c>
      <c r="T24" s="11">
        <v>5.4610000000000003</v>
      </c>
      <c r="U24" s="11">
        <v>5.4610000000000003</v>
      </c>
      <c r="V24" s="11">
        <v>5.4610000000000003</v>
      </c>
      <c r="W24" s="11">
        <v>5.4610000000000003</v>
      </c>
      <c r="X24" s="11">
        <v>5.4610000000000003</v>
      </c>
      <c r="Y24" s="11">
        <v>5.4610000000000003</v>
      </c>
      <c r="Z24" s="11">
        <v>5.4610000000000003</v>
      </c>
      <c r="AA24" s="11">
        <v>5.4610000000000003</v>
      </c>
    </row>
    <row r="25" spans="1:27">
      <c r="A25" s="5" t="s">
        <v>18</v>
      </c>
      <c r="B25" s="13" t="s">
        <v>4</v>
      </c>
      <c r="C25" s="11">
        <v>7.1000000000000008E-2</v>
      </c>
      <c r="D25" s="11">
        <v>0.63500000000000001</v>
      </c>
      <c r="E25" s="12">
        <v>1.204</v>
      </c>
      <c r="F25" s="11">
        <v>2.359</v>
      </c>
      <c r="G25" s="11">
        <v>2.1059999999999999</v>
      </c>
      <c r="H25" s="11">
        <v>2.2472603055975595</v>
      </c>
      <c r="I25" s="11">
        <v>2.8328308629806487</v>
      </c>
      <c r="J25" s="11">
        <v>3.7338676074618999</v>
      </c>
      <c r="K25" s="11">
        <v>4.7030887289593011</v>
      </c>
      <c r="L25" s="11">
        <v>5.7314668981449275</v>
      </c>
      <c r="M25" s="11">
        <v>6.4328118426267125</v>
      </c>
      <c r="N25" s="11">
        <v>6.8035532902168034</v>
      </c>
      <c r="O25" s="11">
        <v>6.9278757400921931</v>
      </c>
      <c r="P25" s="11">
        <v>6.919273436690478</v>
      </c>
      <c r="Q25" s="11">
        <v>6.919273436690478</v>
      </c>
      <c r="R25" s="11">
        <v>6.919273436690478</v>
      </c>
      <c r="S25" s="11">
        <v>6.919273436690478</v>
      </c>
      <c r="T25" s="11">
        <v>6.919273436690478</v>
      </c>
      <c r="U25" s="11">
        <v>6.919273436690478</v>
      </c>
      <c r="V25" s="11">
        <v>6.919273436690478</v>
      </c>
      <c r="W25" s="11">
        <v>6.919273436690478</v>
      </c>
      <c r="X25" s="11">
        <v>6.919273436690478</v>
      </c>
      <c r="Y25" s="11">
        <v>6.919273436690478</v>
      </c>
      <c r="Z25" s="11">
        <v>6.919273436690478</v>
      </c>
      <c r="AA25" s="11">
        <v>6.919273436690478</v>
      </c>
    </row>
    <row r="26" spans="1:27">
      <c r="A26" s="5" t="s">
        <v>18</v>
      </c>
      <c r="B26" s="13" t="s">
        <v>5</v>
      </c>
      <c r="C26" s="11">
        <v>-1.1000000000000001E-2</v>
      </c>
      <c r="D26" s="11">
        <v>-2.7999999999999997E-2</v>
      </c>
      <c r="E26" s="12">
        <v>4.8000000000000001E-2</v>
      </c>
      <c r="F26" s="11">
        <v>4.2000000000000003E-2</v>
      </c>
      <c r="G26" s="11">
        <v>6.8999999999999992E-2</v>
      </c>
      <c r="H26" s="11">
        <v>5.4940150836084084E-2</v>
      </c>
      <c r="I26" s="11">
        <v>-5.0145291515032824E-2</v>
      </c>
      <c r="J26" s="11">
        <v>4.1516546746289351E-2</v>
      </c>
      <c r="K26" s="11">
        <v>-3.725901040800627E-2</v>
      </c>
      <c r="L26" s="11">
        <v>3.6571128317137477E-2</v>
      </c>
      <c r="M26" s="11">
        <v>2.981154842776803E-2</v>
      </c>
      <c r="N26" s="11">
        <v>1.9033506016983497E-2</v>
      </c>
      <c r="O26" s="11">
        <v>1.6900262096824457E-2</v>
      </c>
      <c r="P26" s="11">
        <v>1.4142345347930831E-2</v>
      </c>
      <c r="Q26" s="11">
        <v>1.5320701307006438E-2</v>
      </c>
      <c r="R26" s="11">
        <v>1.7749082168667971E-2</v>
      </c>
      <c r="S26" s="11">
        <v>2.3486311267701787E-2</v>
      </c>
      <c r="T26" s="11">
        <v>2.3376598101289742E-2</v>
      </c>
      <c r="U26" s="11">
        <v>2.5166151368755753E-2</v>
      </c>
      <c r="V26" s="11">
        <v>2.465482575853329E-2</v>
      </c>
      <c r="W26" s="11">
        <v>2.5578622400562641E-2</v>
      </c>
      <c r="X26" s="11">
        <v>2.762915780811016E-2</v>
      </c>
      <c r="Y26" s="11">
        <v>2.9731800319691769E-2</v>
      </c>
      <c r="Z26" s="11">
        <v>3.1852251804153985E-2</v>
      </c>
      <c r="AA26" s="11">
        <v>3.3705608687871542E-2</v>
      </c>
    </row>
    <row r="27" spans="1:27">
      <c r="A27" s="5" t="s">
        <v>18</v>
      </c>
      <c r="B27" s="14" t="s">
        <v>6</v>
      </c>
      <c r="C27" s="11">
        <v>1E-3</v>
      </c>
      <c r="D27" s="11">
        <v>1E-3</v>
      </c>
      <c r="E27" s="12">
        <v>1E-3</v>
      </c>
      <c r="F27" s="11">
        <v>1E-3</v>
      </c>
      <c r="G27" s="11">
        <v>1E-3</v>
      </c>
      <c r="H27" s="11">
        <v>8.8908953613219997E-4</v>
      </c>
      <c r="I27" s="11">
        <v>8.0569951039792054E-4</v>
      </c>
      <c r="J27" s="11">
        <v>7.4383516906019291E-4</v>
      </c>
      <c r="K27" s="11">
        <v>7.0031936232557148E-4</v>
      </c>
      <c r="L27" s="11">
        <v>6.7434172754095593E-4</v>
      </c>
      <c r="M27" s="11">
        <v>6.3877203282929301E-4</v>
      </c>
      <c r="N27" s="11">
        <v>5.9960145036721548E-4</v>
      </c>
      <c r="O27" s="11">
        <v>5.6069457751636018E-4</v>
      </c>
      <c r="P27" s="11">
        <v>5.2431303221950852E-4</v>
      </c>
      <c r="Q27" s="11">
        <v>4.9155378682777659E-4</v>
      </c>
      <c r="R27" s="11">
        <v>4.6259917793511733E-4</v>
      </c>
      <c r="S27" s="11">
        <v>4.356347566699485E-4</v>
      </c>
      <c r="T27" s="11">
        <v>4.098674991904204E-4</v>
      </c>
      <c r="U27" s="11">
        <v>3.8510179944908375E-4</v>
      </c>
      <c r="V27" s="11">
        <v>3.6149132682234482E-4</v>
      </c>
      <c r="W27" s="11">
        <v>3.3943268972425305E-4</v>
      </c>
      <c r="X27" s="11">
        <v>3.1889949048385973E-4</v>
      </c>
      <c r="Y27" s="11">
        <v>2.9971700043902378E-4</v>
      </c>
      <c r="Z27" s="11">
        <v>2.817033372163022E-4</v>
      </c>
      <c r="AA27" s="11">
        <v>2.6472981604870236E-4</v>
      </c>
    </row>
    <row r="28" spans="1:27">
      <c r="A28" s="5" t="s">
        <v>18</v>
      </c>
      <c r="B28" s="14" t="s">
        <v>7</v>
      </c>
      <c r="C28" s="11">
        <v>4.9000000000000002E-2</v>
      </c>
      <c r="D28" s="11">
        <v>4.9000000000000002E-2</v>
      </c>
      <c r="E28" s="12">
        <v>0.05</v>
      </c>
      <c r="F28" s="11">
        <v>4.9317484848730046E-2</v>
      </c>
      <c r="G28" s="11">
        <v>4.9000000000000002E-2</v>
      </c>
      <c r="H28" s="11">
        <v>4.9000000000000002E-2</v>
      </c>
      <c r="I28" s="11">
        <v>4.9000000000000002E-2</v>
      </c>
      <c r="J28" s="11">
        <v>4.9000000000000002E-2</v>
      </c>
      <c r="K28" s="11">
        <v>4.9000000000000002E-2</v>
      </c>
      <c r="L28" s="11">
        <v>4.9000000000000002E-2</v>
      </c>
      <c r="M28" s="11">
        <v>4.9000000000000002E-2</v>
      </c>
      <c r="N28" s="11">
        <v>4.9000000000000002E-2</v>
      </c>
      <c r="O28" s="11">
        <v>4.9000000000000002E-2</v>
      </c>
      <c r="P28" s="11">
        <v>4.9000000000000002E-2</v>
      </c>
      <c r="Q28" s="11">
        <v>4.9000000000000002E-2</v>
      </c>
      <c r="R28" s="11">
        <v>4.9000000000000002E-2</v>
      </c>
      <c r="S28" s="11">
        <v>4.9000000000000002E-2</v>
      </c>
      <c r="T28" s="11">
        <v>4.9000000000000002E-2</v>
      </c>
      <c r="U28" s="11">
        <v>4.9000000000000002E-2</v>
      </c>
      <c r="V28" s="11">
        <v>4.9000000000000002E-2</v>
      </c>
      <c r="W28" s="11">
        <v>4.9000000000000002E-2</v>
      </c>
      <c r="X28" s="11">
        <v>4.9000000000000002E-2</v>
      </c>
      <c r="Y28" s="11">
        <v>4.9000000000000002E-2</v>
      </c>
      <c r="Z28" s="11">
        <v>4.9000000000000002E-2</v>
      </c>
      <c r="AA28" s="11">
        <v>4.9000000000000002E-2</v>
      </c>
    </row>
    <row r="29" spans="1:27">
      <c r="A29" s="5" t="s">
        <v>18</v>
      </c>
      <c r="B29" s="14" t="s">
        <v>8</v>
      </c>
      <c r="C29" s="11">
        <v>0.69300000000000006</v>
      </c>
      <c r="D29" s="11">
        <v>0.69899999999999995</v>
      </c>
      <c r="E29" s="12">
        <v>0.629</v>
      </c>
      <c r="F29" s="11">
        <v>0.69499999999999995</v>
      </c>
      <c r="G29" s="11">
        <v>0.67799999999999994</v>
      </c>
      <c r="H29" s="11">
        <v>0.47065185498953072</v>
      </c>
      <c r="I29" s="11">
        <v>0.32221402774034663</v>
      </c>
      <c r="J29" s="11">
        <v>0.22963325317824804</v>
      </c>
      <c r="K29" s="11">
        <v>0.17527895709675867</v>
      </c>
      <c r="L29" s="11">
        <v>0.15604350329201272</v>
      </c>
      <c r="M29" s="11">
        <v>0.12984212421598987</v>
      </c>
      <c r="N29" s="11">
        <v>0.10334308368554239</v>
      </c>
      <c r="O29" s="11">
        <v>8.0350528396954071E-2</v>
      </c>
      <c r="P29" s="11">
        <v>6.1801978451953787E-2</v>
      </c>
      <c r="Q29" s="11">
        <v>4.8022783203333676E-2</v>
      </c>
      <c r="R29" s="11">
        <v>3.806072927702478E-2</v>
      </c>
      <c r="S29" s="11">
        <v>3.0441891203875669E-2</v>
      </c>
      <c r="T29" s="11">
        <v>2.4324503435264121E-2</v>
      </c>
      <c r="U29" s="11">
        <v>1.9297509711967392E-2</v>
      </c>
      <c r="V29" s="11">
        <v>1.5181826214010751E-2</v>
      </c>
      <c r="W29" s="11">
        <v>1.1938562500476186E-2</v>
      </c>
      <c r="X29" s="11">
        <v>9.4158000460961167E-3</v>
      </c>
      <c r="Y29" s="11">
        <v>7.4489481575676251E-3</v>
      </c>
      <c r="Z29" s="11">
        <v>5.9020345670471692E-3</v>
      </c>
      <c r="AA29" s="11">
        <v>4.674073499333414E-3</v>
      </c>
    </row>
    <row r="30" spans="1:27">
      <c r="A30" s="5" t="s">
        <v>18</v>
      </c>
      <c r="B30" s="5" t="s">
        <v>9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</row>
    <row r="31" spans="1:27">
      <c r="A31" s="5" t="s">
        <v>18</v>
      </c>
      <c r="B31" s="5" t="s">
        <v>10</v>
      </c>
      <c r="C31" s="11">
        <v>0.35599999999999998</v>
      </c>
      <c r="D31" s="11">
        <v>0.35599999999999998</v>
      </c>
      <c r="E31" s="12">
        <v>8.4999999999999992E-2</v>
      </c>
      <c r="F31" s="11">
        <v>0.69884113290012773</v>
      </c>
      <c r="G31" s="11">
        <v>0.19800000000000001</v>
      </c>
      <c r="H31" s="11">
        <v>0.20075026750116526</v>
      </c>
      <c r="I31" s="11">
        <v>0.20593787246762993</v>
      </c>
      <c r="J31" s="11">
        <v>0.21160018735793756</v>
      </c>
      <c r="K31" s="11">
        <v>0.21732283087226509</v>
      </c>
      <c r="L31" s="11">
        <v>0.22320024102078598</v>
      </c>
      <c r="M31" s="11">
        <v>0.22923660340601065</v>
      </c>
      <c r="N31" s="11">
        <v>0.23543621682841656</v>
      </c>
      <c r="O31" s="11">
        <v>0.24180349634784279</v>
      </c>
      <c r="P31" s="11">
        <v>0.24834297642767836</v>
      </c>
      <c r="Q31" s="11">
        <v>0.25505931416408412</v>
      </c>
      <c r="R31" s="11">
        <v>0.2619572926025478</v>
      </c>
      <c r="S31" s="11">
        <v>0.26904182414413358</v>
      </c>
      <c r="T31" s="11">
        <v>0.27631795404385279</v>
      </c>
      <c r="U31" s="11">
        <v>0.28379086400364634</v>
      </c>
      <c r="V31" s="11">
        <v>0.29146587586253803</v>
      </c>
      <c r="W31" s="11">
        <v>0.29934845538658672</v>
      </c>
      <c r="X31" s="11">
        <v>0.3074442161613361</v>
      </c>
      <c r="Y31" s="11">
        <v>0.31575892358953433</v>
      </c>
      <c r="Z31" s="11">
        <v>0.32429849899697033</v>
      </c>
      <c r="AA31" s="11">
        <v>0.33306902384935089</v>
      </c>
    </row>
    <row r="32" spans="1:27" ht="8.4499999999999993" thickBot="1">
      <c r="A32" s="5" t="s">
        <v>18</v>
      </c>
      <c r="B32" s="21" t="s">
        <v>11</v>
      </c>
      <c r="C32" s="15">
        <v>0.19499999999999998</v>
      </c>
      <c r="D32" s="15">
        <v>0.19499999999999998</v>
      </c>
      <c r="E32" s="22">
        <v>0.73699999999999999</v>
      </c>
      <c r="F32" s="15">
        <v>0.54873289331052377</v>
      </c>
      <c r="G32" s="15">
        <v>0.69100000000000006</v>
      </c>
      <c r="H32" s="15">
        <v>0.70059815577426865</v>
      </c>
      <c r="I32" s="15">
        <v>0.7187023731067288</v>
      </c>
      <c r="J32" s="15">
        <v>0.73846328012290341</v>
      </c>
      <c r="K32" s="15">
        <v>0.75843472794310707</v>
      </c>
      <c r="L32" s="15">
        <v>0.77894629568365215</v>
      </c>
      <c r="M32" s="15">
        <v>0.80001259067451203</v>
      </c>
      <c r="N32" s="15">
        <v>0.82164861529513067</v>
      </c>
      <c r="O32" s="15">
        <v>0.84386977765838078</v>
      </c>
      <c r="P32" s="15">
        <v>0.86669190258346351</v>
      </c>
      <c r="Q32" s="15">
        <v>0.89013124286556644</v>
      </c>
      <c r="R32" s="15">
        <v>0.91420449085030575</v>
      </c>
      <c r="S32" s="15">
        <v>0.93892879032119358</v>
      </c>
      <c r="T32" s="15">
        <v>0.96432174870859744</v>
      </c>
      <c r="U32" s="15">
        <v>0.99040144962888699</v>
      </c>
      <c r="V32" s="15">
        <v>1.0171864657626959</v>
      </c>
      <c r="W32" s="15">
        <v>1.0446958720814719</v>
      </c>
      <c r="X32" s="15">
        <v>1.0729492594317338</v>
      </c>
      <c r="Y32" s="15">
        <v>1.1019667484867086</v>
      </c>
      <c r="Z32" s="15">
        <v>1.1317690040752857</v>
      </c>
      <c r="AA32" s="15">
        <v>1.1623772498984926</v>
      </c>
    </row>
    <row r="33" spans="1:27" ht="8.4499999999999993" thickTop="1">
      <c r="A33" s="5" t="s">
        <v>18</v>
      </c>
      <c r="B33" s="19" t="s">
        <v>12</v>
      </c>
      <c r="C33" s="12">
        <f t="shared" ref="C33:F33" si="7">SUM(C24:C32)</f>
        <v>10.488</v>
      </c>
      <c r="D33" s="12">
        <f t="shared" si="7"/>
        <v>10.354999999999999</v>
      </c>
      <c r="E33" s="12">
        <f t="shared" si="7"/>
        <v>10.361000000000001</v>
      </c>
      <c r="F33" s="12">
        <f t="shared" si="7"/>
        <v>11.111891511059381</v>
      </c>
      <c r="G33" s="11">
        <v>9.2529999999999983</v>
      </c>
      <c r="H33" s="11">
        <v>9.1850898242347405</v>
      </c>
      <c r="I33" s="11">
        <v>9.5403455442907195</v>
      </c>
      <c r="J33" s="11">
        <v>10.465824710036339</v>
      </c>
      <c r="K33" s="11">
        <v>11.327566553825751</v>
      </c>
      <c r="L33" s="11">
        <v>12.436902408186059</v>
      </c>
      <c r="M33" s="11">
        <v>13.132353481383822</v>
      </c>
      <c r="N33" s="11">
        <v>13.493614313493246</v>
      </c>
      <c r="O33" s="11">
        <v>13.621360499169713</v>
      </c>
      <c r="P33" s="11">
        <v>13.620776952533726</v>
      </c>
      <c r="Q33" s="11">
        <v>13.638299032017295</v>
      </c>
      <c r="R33" s="11">
        <v>13.661707630766958</v>
      </c>
      <c r="S33" s="11">
        <v>13.691607888384052</v>
      </c>
      <c r="T33" s="11">
        <v>13.718024108478671</v>
      </c>
      <c r="U33" s="11">
        <v>13.748314513203184</v>
      </c>
      <c r="V33" s="11">
        <v>13.778123921615078</v>
      </c>
      <c r="W33" s="11">
        <v>13.8111743817493</v>
      </c>
      <c r="X33" s="11">
        <v>13.847030769628239</v>
      </c>
      <c r="Y33" s="11">
        <v>13.884479574244418</v>
      </c>
      <c r="Z33" s="11">
        <v>13.923376929471154</v>
      </c>
      <c r="AA33" s="11">
        <v>13.963364122441574</v>
      </c>
    </row>
    <row r="34" spans="1:27">
      <c r="B34" s="19"/>
      <c r="Y34" s="11"/>
      <c r="Z34" s="11"/>
      <c r="AA34" s="11"/>
    </row>
    <row r="35" spans="1:27">
      <c r="A35" s="5" t="s">
        <v>18</v>
      </c>
      <c r="B35" s="20" t="s">
        <v>13</v>
      </c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</row>
    <row r="36" spans="1:27">
      <c r="A36" s="5" t="s">
        <v>18</v>
      </c>
      <c r="B36" s="14" t="s">
        <v>14</v>
      </c>
      <c r="C36" s="11">
        <v>-6.9250000000000007</v>
      </c>
      <c r="D36" s="11">
        <v>-7.6869999999999994</v>
      </c>
      <c r="E36" s="12">
        <v>-8.81</v>
      </c>
      <c r="F36" s="11">
        <v>-8.8079999999999998</v>
      </c>
      <c r="G36" s="11">
        <v>-9.7839999999999989</v>
      </c>
      <c r="H36" s="11">
        <v>-9.6505651619919863</v>
      </c>
      <c r="I36" s="11">
        <v>-9.712552099542334</v>
      </c>
      <c r="J36" s="11">
        <v>-9.8997830194488738</v>
      </c>
      <c r="K36" s="11">
        <v>-10.173278671281336</v>
      </c>
      <c r="L36" s="11">
        <v>-10.499669626787876</v>
      </c>
      <c r="M36" s="11">
        <v>-10.868742879477541</v>
      </c>
      <c r="N36" s="11">
        <v>-11.163925446000812</v>
      </c>
      <c r="O36" s="11">
        <v>-11.42979883560284</v>
      </c>
      <c r="P36" s="11">
        <v>-11.715197069982084</v>
      </c>
      <c r="Q36" s="11">
        <v>-12.007612023953158</v>
      </c>
      <c r="R36" s="11">
        <v>-12.337609064374549</v>
      </c>
      <c r="S36" s="11">
        <v>-12.679869337277438</v>
      </c>
      <c r="T36" s="11">
        <v>-13.025213190155476</v>
      </c>
      <c r="U36" s="11">
        <v>-13.373273876303102</v>
      </c>
      <c r="V36" s="11">
        <v>-13.726259328903364</v>
      </c>
      <c r="W36" s="11">
        <v>-14.08860108608698</v>
      </c>
      <c r="X36" s="11">
        <v>-14.463871365078894</v>
      </c>
      <c r="Y36" s="11">
        <v>-14.851522028818428</v>
      </c>
      <c r="Z36" s="11">
        <v>-15.24979269817884</v>
      </c>
      <c r="AA36" s="11">
        <v>-15.658045997628211</v>
      </c>
    </row>
    <row r="37" spans="1:27" ht="8.4499999999999993" thickBot="1">
      <c r="A37" s="5" t="s">
        <v>18</v>
      </c>
      <c r="B37" s="5" t="s">
        <v>15</v>
      </c>
      <c r="C37" s="11">
        <v>-0.316</v>
      </c>
      <c r="D37" s="11">
        <v>0.53600000000000003</v>
      </c>
      <c r="E37" s="12">
        <v>0.40400000000000003</v>
      </c>
      <c r="F37" s="11">
        <v>0.65100000000000002</v>
      </c>
      <c r="G37" s="11">
        <v>0.65100000000000002</v>
      </c>
      <c r="H37" s="11">
        <v>0.66004254617807367</v>
      </c>
      <c r="I37" s="11">
        <v>0.67709876250720757</v>
      </c>
      <c r="J37" s="11">
        <v>0.69571576752534026</v>
      </c>
      <c r="K37" s="11">
        <v>0.71453112574668987</v>
      </c>
      <c r="L37" s="11">
        <v>0.73385533790167523</v>
      </c>
      <c r="M37" s="11">
        <v>0.75370216574400473</v>
      </c>
      <c r="N37" s="11">
        <v>0.77408574320858181</v>
      </c>
      <c r="O37" s="11">
        <v>0.79502058647699836</v>
      </c>
      <c r="P37" s="11">
        <v>0.81652160431524545</v>
      </c>
      <c r="Q37" s="11">
        <v>0.83860410869100388</v>
      </c>
      <c r="R37" s="11">
        <v>0.86128382567807382</v>
      </c>
      <c r="S37" s="11">
        <v>0.88457690665571187</v>
      </c>
      <c r="T37" s="11">
        <v>0.9084999398108492</v>
      </c>
      <c r="U37" s="11">
        <v>0.93306996195138248</v>
      </c>
      <c r="V37" s="11">
        <v>0.95830447063895063</v>
      </c>
      <c r="W37" s="11">
        <v>0.98422143664983808</v>
      </c>
      <c r="X37" s="11">
        <v>1.0108393167728777</v>
      </c>
      <c r="Y37" s="11">
        <v>1.0381770669534689</v>
      </c>
      <c r="Z37" s="11">
        <v>1.0662541557930691</v>
      </c>
      <c r="AA37" s="15">
        <v>1.0950905784137746</v>
      </c>
    </row>
    <row r="38" spans="1:27" ht="8.4499999999999993" thickTop="1">
      <c r="A38" s="5" t="s">
        <v>18</v>
      </c>
      <c r="B38" s="16" t="s">
        <v>16</v>
      </c>
      <c r="C38" s="17">
        <f t="shared" ref="C38:W38" si="8">SUM(C36:C37)</f>
        <v>-7.2410000000000005</v>
      </c>
      <c r="D38" s="17">
        <f t="shared" si="8"/>
        <v>-7.1509999999999998</v>
      </c>
      <c r="E38" s="17">
        <f t="shared" si="8"/>
        <v>-8.4060000000000006</v>
      </c>
      <c r="F38" s="17">
        <f t="shared" si="8"/>
        <v>-8.157</v>
      </c>
      <c r="G38" s="17">
        <f t="shared" si="8"/>
        <v>-9.1329999999999991</v>
      </c>
      <c r="H38" s="17">
        <f t="shared" si="8"/>
        <v>-8.9905226158139122</v>
      </c>
      <c r="I38" s="17">
        <f t="shared" si="8"/>
        <v>-9.0354533370351255</v>
      </c>
      <c r="J38" s="17">
        <f t="shared" si="8"/>
        <v>-9.2040672519235329</v>
      </c>
      <c r="K38" s="17">
        <f t="shared" si="8"/>
        <v>-9.4587475455346457</v>
      </c>
      <c r="L38" s="17">
        <f t="shared" si="8"/>
        <v>-9.765814288886201</v>
      </c>
      <c r="M38" s="17">
        <f t="shared" si="8"/>
        <v>-10.115040713733537</v>
      </c>
      <c r="N38" s="17">
        <f t="shared" si="8"/>
        <v>-10.38983970279223</v>
      </c>
      <c r="O38" s="17">
        <f t="shared" si="8"/>
        <v>-10.634778249125842</v>
      </c>
      <c r="P38" s="17">
        <f t="shared" si="8"/>
        <v>-10.898675465666839</v>
      </c>
      <c r="Q38" s="17">
        <f t="shared" si="8"/>
        <v>-11.169007915262153</v>
      </c>
      <c r="R38" s="17">
        <f t="shared" si="8"/>
        <v>-11.476325238696475</v>
      </c>
      <c r="S38" s="17">
        <f t="shared" si="8"/>
        <v>-11.795292430621727</v>
      </c>
      <c r="T38" s="17">
        <f t="shared" si="8"/>
        <v>-12.116713250344628</v>
      </c>
      <c r="U38" s="17">
        <f t="shared" si="8"/>
        <v>-12.44020391435172</v>
      </c>
      <c r="V38" s="17">
        <f t="shared" si="8"/>
        <v>-12.767954858264414</v>
      </c>
      <c r="W38" s="17">
        <f t="shared" si="8"/>
        <v>-13.104379649437142</v>
      </c>
      <c r="X38" s="17">
        <f t="shared" ref="X38:AA38" si="9">SUM(X36:X37)</f>
        <v>-13.453032048306017</v>
      </c>
      <c r="Y38" s="17">
        <f t="shared" si="9"/>
        <v>-13.813344961864958</v>
      </c>
      <c r="Z38" s="17">
        <f t="shared" si="9"/>
        <v>-14.18353854238577</v>
      </c>
      <c r="AA38" s="12">
        <f t="shared" si="9"/>
        <v>-14.562955419214436</v>
      </c>
    </row>
    <row r="39" spans="1:27">
      <c r="B39" s="13"/>
      <c r="Y39" s="11"/>
      <c r="Z39" s="11"/>
      <c r="AA39" s="12"/>
    </row>
    <row r="40" spans="1:27">
      <c r="A40" s="5" t="s">
        <v>18</v>
      </c>
      <c r="B40" s="19" t="s">
        <v>17</v>
      </c>
      <c r="C40" s="12">
        <f>C33+C38</f>
        <v>3.246999999999999</v>
      </c>
      <c r="D40" s="12">
        <f t="shared" ref="D40:AA40" si="10">D33+D38</f>
        <v>3.2039999999999988</v>
      </c>
      <c r="E40" s="12">
        <f t="shared" si="10"/>
        <v>1.9550000000000001</v>
      </c>
      <c r="F40" s="12">
        <f t="shared" si="10"/>
        <v>2.9548915110593814</v>
      </c>
      <c r="G40" s="12">
        <f t="shared" si="10"/>
        <v>0.11999999999999922</v>
      </c>
      <c r="H40" s="12">
        <f t="shared" si="10"/>
        <v>0.19456720842082831</v>
      </c>
      <c r="I40" s="12">
        <f t="shared" si="10"/>
        <v>0.50489220725559392</v>
      </c>
      <c r="J40" s="12">
        <f t="shared" si="10"/>
        <v>1.2617574581128057</v>
      </c>
      <c r="K40" s="12">
        <f t="shared" si="10"/>
        <v>1.8688190082911049</v>
      </c>
      <c r="L40" s="12">
        <f t="shared" si="10"/>
        <v>2.6710881192998581</v>
      </c>
      <c r="M40" s="12">
        <f t="shared" si="10"/>
        <v>3.0173127676502851</v>
      </c>
      <c r="N40" s="12">
        <f t="shared" si="10"/>
        <v>3.1037746107010165</v>
      </c>
      <c r="O40" s="12">
        <f t="shared" si="10"/>
        <v>2.9865822500438703</v>
      </c>
      <c r="P40" s="12">
        <f t="shared" si="10"/>
        <v>2.7221014868668867</v>
      </c>
      <c r="Q40" s="12">
        <f t="shared" si="10"/>
        <v>2.4692911167551426</v>
      </c>
      <c r="R40" s="12">
        <f t="shared" si="10"/>
        <v>2.1853823920704833</v>
      </c>
      <c r="S40" s="12">
        <f t="shared" si="10"/>
        <v>1.8963154577623254</v>
      </c>
      <c r="T40" s="12">
        <f t="shared" si="10"/>
        <v>1.6013108581340436</v>
      </c>
      <c r="U40" s="12">
        <f t="shared" si="10"/>
        <v>1.3081105988514636</v>
      </c>
      <c r="V40" s="12">
        <f t="shared" si="10"/>
        <v>1.0101690633506646</v>
      </c>
      <c r="W40" s="12">
        <f t="shared" si="10"/>
        <v>0.70679473231215795</v>
      </c>
      <c r="X40" s="12">
        <f t="shared" si="10"/>
        <v>0.39399872132222136</v>
      </c>
      <c r="Y40" s="12">
        <f t="shared" si="10"/>
        <v>7.1134612379459838E-2</v>
      </c>
      <c r="Z40" s="12">
        <f t="shared" si="10"/>
        <v>-0.26016161291461692</v>
      </c>
      <c r="AA40" s="12">
        <f t="shared" si="10"/>
        <v>-0.59959129677286249</v>
      </c>
    </row>
    <row r="41" spans="1:27">
      <c r="AA41" s="11"/>
    </row>
    <row r="42" spans="1:27">
      <c r="AA42" s="11"/>
    </row>
    <row r="43" spans="1:27" s="1" customFormat="1">
      <c r="B43" s="2" t="s">
        <v>0</v>
      </c>
      <c r="C43" s="3">
        <v>2016</v>
      </c>
      <c r="D43" s="3">
        <v>2017</v>
      </c>
      <c r="E43" s="3">
        <v>2018</v>
      </c>
      <c r="F43" s="3">
        <v>2019</v>
      </c>
      <c r="G43" s="3">
        <v>2020</v>
      </c>
      <c r="H43" s="3">
        <v>2021</v>
      </c>
      <c r="I43" s="3">
        <v>2022</v>
      </c>
      <c r="J43" s="3">
        <v>2023</v>
      </c>
      <c r="K43" s="3">
        <v>2024</v>
      </c>
      <c r="L43" s="3">
        <v>2025</v>
      </c>
      <c r="M43" s="3">
        <v>2026</v>
      </c>
      <c r="N43" s="3">
        <v>2027</v>
      </c>
      <c r="O43" s="3">
        <v>2028</v>
      </c>
      <c r="P43" s="3">
        <v>2029</v>
      </c>
      <c r="Q43" s="3">
        <v>2030</v>
      </c>
      <c r="R43" s="3">
        <v>2031</v>
      </c>
      <c r="S43" s="3">
        <v>2032</v>
      </c>
      <c r="T43" s="3">
        <v>2033</v>
      </c>
      <c r="U43" s="3">
        <v>2034</v>
      </c>
      <c r="V43" s="3">
        <v>2035</v>
      </c>
      <c r="W43" s="3">
        <v>2036</v>
      </c>
      <c r="X43" s="3">
        <v>2037</v>
      </c>
      <c r="Y43" s="3">
        <f t="shared" ref="Y43:AA43" si="11">X43+1</f>
        <v>2038</v>
      </c>
      <c r="Z43" s="3">
        <f t="shared" si="11"/>
        <v>2039</v>
      </c>
      <c r="AA43" s="4">
        <f t="shared" si="11"/>
        <v>2040</v>
      </c>
    </row>
    <row r="44" spans="1:27">
      <c r="B44" s="6" t="s">
        <v>1</v>
      </c>
      <c r="C44" s="7"/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  <c r="Z44" s="9"/>
      <c r="AA44" s="9"/>
    </row>
    <row r="45" spans="1:27">
      <c r="A45" s="5" t="s">
        <v>19</v>
      </c>
      <c r="B45" s="5" t="s">
        <v>3</v>
      </c>
      <c r="C45" s="11">
        <v>9.1340000000000003</v>
      </c>
      <c r="D45" s="11">
        <v>8.4480000000000004</v>
      </c>
      <c r="E45" s="12">
        <v>7.6070000000000002</v>
      </c>
      <c r="F45" s="11">
        <v>6.718</v>
      </c>
      <c r="G45" s="11">
        <v>5.4610000000000003</v>
      </c>
      <c r="H45" s="11">
        <v>5.4610000000000003</v>
      </c>
      <c r="I45" s="11">
        <v>5.4610000000000003</v>
      </c>
      <c r="J45" s="11">
        <v>5.4610000000000003</v>
      </c>
      <c r="K45" s="11">
        <v>5.4610000000000003</v>
      </c>
      <c r="L45" s="11">
        <v>5.4610000000000003</v>
      </c>
      <c r="M45" s="11">
        <v>5.4610000000000003</v>
      </c>
      <c r="N45" s="11">
        <v>5.4610000000000003</v>
      </c>
      <c r="O45" s="11">
        <v>5.4610000000000003</v>
      </c>
      <c r="P45" s="11">
        <v>5.4610000000000003</v>
      </c>
      <c r="Q45" s="11">
        <v>5.4610000000000003</v>
      </c>
      <c r="R45" s="11">
        <v>5.4610000000000003</v>
      </c>
      <c r="S45" s="11">
        <v>5.4610000000000003</v>
      </c>
      <c r="T45" s="11">
        <v>5.4610000000000003</v>
      </c>
      <c r="U45" s="11">
        <v>5.4610000000000003</v>
      </c>
      <c r="V45" s="11">
        <v>5.4610000000000003</v>
      </c>
      <c r="W45" s="11">
        <v>5.4610000000000003</v>
      </c>
      <c r="X45" s="11">
        <v>5.4610000000000003</v>
      </c>
      <c r="Y45" s="11">
        <v>5.4610000000000003</v>
      </c>
      <c r="Z45" s="11">
        <v>5.4610000000000003</v>
      </c>
      <c r="AA45" s="11">
        <v>5.4610000000000003</v>
      </c>
    </row>
    <row r="46" spans="1:27">
      <c r="A46" s="5" t="s">
        <v>19</v>
      </c>
      <c r="B46" s="13" t="s">
        <v>4</v>
      </c>
      <c r="C46" s="11">
        <v>4.8000000000000001E-2</v>
      </c>
      <c r="D46" s="11">
        <v>0.34799999999999998</v>
      </c>
      <c r="E46" s="12">
        <v>0.85199999999999998</v>
      </c>
      <c r="F46" s="11">
        <v>2.0219999999999998</v>
      </c>
      <c r="G46" s="11">
        <v>1.9279999999999999</v>
      </c>
      <c r="H46" s="11">
        <v>2.0573209255423048</v>
      </c>
      <c r="I46" s="11">
        <v>2.5933988147325215</v>
      </c>
      <c r="J46" s="11">
        <v>3.418279557068634</v>
      </c>
      <c r="K46" s="11">
        <v>4.3055817043843936</v>
      </c>
      <c r="L46" s="11">
        <v>5.2470409209987743</v>
      </c>
      <c r="M46" s="11">
        <v>5.8891078977133429</v>
      </c>
      <c r="N46" s="11">
        <v>6.2285141232374146</v>
      </c>
      <c r="O46" s="11">
        <v>6.342328787700735</v>
      </c>
      <c r="P46" s="11">
        <v>6.3344535545770384</v>
      </c>
      <c r="Q46" s="11">
        <v>6.3344535545770384</v>
      </c>
      <c r="R46" s="11">
        <v>6.3344535545770384</v>
      </c>
      <c r="S46" s="11">
        <v>6.3344535545770384</v>
      </c>
      <c r="T46" s="11">
        <v>6.3344535545770384</v>
      </c>
      <c r="U46" s="11">
        <v>6.3344535545770384</v>
      </c>
      <c r="V46" s="11">
        <v>6.3344535545770384</v>
      </c>
      <c r="W46" s="11">
        <v>6.3344535545770384</v>
      </c>
      <c r="X46" s="11">
        <v>6.3344535545770384</v>
      </c>
      <c r="Y46" s="11">
        <v>6.3344535545770384</v>
      </c>
      <c r="Z46" s="11">
        <v>6.3344535545770384</v>
      </c>
      <c r="AA46" s="11">
        <v>6.3344535545770384</v>
      </c>
    </row>
    <row r="47" spans="1:27">
      <c r="A47" s="5" t="s">
        <v>19</v>
      </c>
      <c r="B47" s="13" t="s">
        <v>5</v>
      </c>
      <c r="C47" s="11">
        <v>-6.9999999999999993E-3</v>
      </c>
      <c r="D47" s="11">
        <v>-1.4999999999999999E-2</v>
      </c>
      <c r="E47" s="12">
        <v>3.4000000000000002E-2</v>
      </c>
      <c r="F47" s="11">
        <v>3.9E-2</v>
      </c>
      <c r="G47" s="11">
        <v>6.3E-2</v>
      </c>
      <c r="H47" s="11">
        <v>5.0162746415555043E-2</v>
      </c>
      <c r="I47" s="11">
        <v>-4.5784831383290849E-2</v>
      </c>
      <c r="J47" s="11">
        <v>3.7906412246612016E-2</v>
      </c>
      <c r="K47" s="11">
        <v>-3.4019096459483991E-2</v>
      </c>
      <c r="L47" s="11">
        <v>3.3391030202603783E-2</v>
      </c>
      <c r="M47" s="11">
        <v>2.7219239868831676E-2</v>
      </c>
      <c r="N47" s="11">
        <v>1.73784185372458E-2</v>
      </c>
      <c r="O47" s="11">
        <v>1.5430674088404936E-2</v>
      </c>
      <c r="P47" s="11">
        <v>1.291257618724119E-2</v>
      </c>
      <c r="Q47" s="11">
        <v>1.3988466410745005E-2</v>
      </c>
      <c r="R47" s="11">
        <v>1.6205683719218579E-2</v>
      </c>
      <c r="S47" s="11">
        <v>2.1444023331379888E-2</v>
      </c>
      <c r="T47" s="11">
        <v>2.134385044030802E-2</v>
      </c>
      <c r="U47" s="11">
        <v>2.2977790380168294E-2</v>
      </c>
      <c r="V47" s="11">
        <v>2.2510927866486917E-2</v>
      </c>
      <c r="W47" s="11">
        <v>2.3354394365731109E-2</v>
      </c>
      <c r="X47" s="11">
        <v>2.5226622346535367E-2</v>
      </c>
      <c r="Y47" s="11">
        <v>2.7146426378849009E-2</v>
      </c>
      <c r="Z47" s="11">
        <v>2.9082490777705812E-2</v>
      </c>
      <c r="AA47" s="11">
        <v>3.0774686193274014E-2</v>
      </c>
    </row>
    <row r="48" spans="1:27">
      <c r="A48" s="5" t="s">
        <v>19</v>
      </c>
      <c r="B48" s="14" t="s">
        <v>6</v>
      </c>
      <c r="C48" s="11">
        <v>1E-3</v>
      </c>
      <c r="D48" s="11">
        <v>1E-3</v>
      </c>
      <c r="E48" s="12">
        <v>1E-3</v>
      </c>
      <c r="F48" s="11">
        <v>1E-3</v>
      </c>
      <c r="G48" s="11">
        <v>1E-3</v>
      </c>
      <c r="H48" s="11">
        <v>8.8908953613219997E-4</v>
      </c>
      <c r="I48" s="11">
        <v>8.0569951039792054E-4</v>
      </c>
      <c r="J48" s="11">
        <v>7.4383516906019291E-4</v>
      </c>
      <c r="K48" s="11">
        <v>7.0031936232557148E-4</v>
      </c>
      <c r="L48" s="11">
        <v>6.7434172754095593E-4</v>
      </c>
      <c r="M48" s="11">
        <v>6.3877203282929301E-4</v>
      </c>
      <c r="N48" s="11">
        <v>5.9960145036721548E-4</v>
      </c>
      <c r="O48" s="11">
        <v>5.6069457751636018E-4</v>
      </c>
      <c r="P48" s="11">
        <v>5.2431303221950852E-4</v>
      </c>
      <c r="Q48" s="11">
        <v>4.9155378682777659E-4</v>
      </c>
      <c r="R48" s="11">
        <v>4.6259917793511733E-4</v>
      </c>
      <c r="S48" s="11">
        <v>4.356347566699485E-4</v>
      </c>
      <c r="T48" s="11">
        <v>4.098674991904204E-4</v>
      </c>
      <c r="U48" s="11">
        <v>3.8510179944908375E-4</v>
      </c>
      <c r="V48" s="11">
        <v>3.6149132682234482E-4</v>
      </c>
      <c r="W48" s="11">
        <v>3.3943268972425305E-4</v>
      </c>
      <c r="X48" s="11">
        <v>3.1889949048385973E-4</v>
      </c>
      <c r="Y48" s="11">
        <v>2.9971700043902378E-4</v>
      </c>
      <c r="Z48" s="11">
        <v>2.817033372163022E-4</v>
      </c>
      <c r="AA48" s="11">
        <v>2.6472981604870236E-4</v>
      </c>
    </row>
    <row r="49" spans="1:27">
      <c r="A49" s="5" t="s">
        <v>19</v>
      </c>
      <c r="B49" s="14" t="s">
        <v>7</v>
      </c>
      <c r="C49" s="11">
        <v>4.9000000000000002E-2</v>
      </c>
      <c r="D49" s="11">
        <v>4.9000000000000002E-2</v>
      </c>
      <c r="E49" s="12">
        <v>0.05</v>
      </c>
      <c r="F49" s="11">
        <v>4.9317484848730046E-2</v>
      </c>
      <c r="G49" s="11">
        <v>4.9000000000000002E-2</v>
      </c>
      <c r="H49" s="11">
        <v>4.9000000000000002E-2</v>
      </c>
      <c r="I49" s="11">
        <v>4.9000000000000002E-2</v>
      </c>
      <c r="J49" s="11">
        <v>4.9000000000000002E-2</v>
      </c>
      <c r="K49" s="11">
        <v>4.9000000000000002E-2</v>
      </c>
      <c r="L49" s="11">
        <v>4.9000000000000002E-2</v>
      </c>
      <c r="M49" s="11">
        <v>4.9000000000000002E-2</v>
      </c>
      <c r="N49" s="11">
        <v>4.9000000000000002E-2</v>
      </c>
      <c r="O49" s="11">
        <v>4.9000000000000002E-2</v>
      </c>
      <c r="P49" s="11">
        <v>4.9000000000000002E-2</v>
      </c>
      <c r="Q49" s="11">
        <v>4.9000000000000002E-2</v>
      </c>
      <c r="R49" s="11">
        <v>4.9000000000000002E-2</v>
      </c>
      <c r="S49" s="11">
        <v>4.9000000000000002E-2</v>
      </c>
      <c r="T49" s="11">
        <v>4.9000000000000002E-2</v>
      </c>
      <c r="U49" s="11">
        <v>4.9000000000000002E-2</v>
      </c>
      <c r="V49" s="11">
        <v>4.9000000000000002E-2</v>
      </c>
      <c r="W49" s="11">
        <v>4.9000000000000002E-2</v>
      </c>
      <c r="X49" s="11">
        <v>4.9000000000000002E-2</v>
      </c>
      <c r="Y49" s="11">
        <v>4.9000000000000002E-2</v>
      </c>
      <c r="Z49" s="11">
        <v>4.9000000000000002E-2</v>
      </c>
      <c r="AA49" s="11">
        <v>4.9000000000000002E-2</v>
      </c>
    </row>
    <row r="50" spans="1:27">
      <c r="A50" s="5" t="s">
        <v>19</v>
      </c>
      <c r="B50" s="14" t="s">
        <v>8</v>
      </c>
      <c r="C50" s="11">
        <v>0.69300000000000006</v>
      </c>
      <c r="D50" s="11">
        <v>0.69899999999999995</v>
      </c>
      <c r="E50" s="12">
        <v>0.629</v>
      </c>
      <c r="F50" s="11">
        <v>0.69499999999999995</v>
      </c>
      <c r="G50" s="11">
        <v>0.67799999999999994</v>
      </c>
      <c r="H50" s="11">
        <v>0.47065185498953072</v>
      </c>
      <c r="I50" s="11">
        <v>0.32221402774034663</v>
      </c>
      <c r="J50" s="11">
        <v>0.22963325317824804</v>
      </c>
      <c r="K50" s="11">
        <v>0.17527895709675867</v>
      </c>
      <c r="L50" s="11">
        <v>0.15604350329201272</v>
      </c>
      <c r="M50" s="11">
        <v>0.12984212421598987</v>
      </c>
      <c r="N50" s="11">
        <v>0.10334308368554239</v>
      </c>
      <c r="O50" s="11">
        <v>8.0350528396954071E-2</v>
      </c>
      <c r="P50" s="11">
        <v>6.1801978451953787E-2</v>
      </c>
      <c r="Q50" s="11">
        <v>4.8022783203333676E-2</v>
      </c>
      <c r="R50" s="11">
        <v>3.806072927702478E-2</v>
      </c>
      <c r="S50" s="11">
        <v>3.0441891203875669E-2</v>
      </c>
      <c r="T50" s="11">
        <v>2.4324503435264121E-2</v>
      </c>
      <c r="U50" s="11">
        <v>1.9297509711967392E-2</v>
      </c>
      <c r="V50" s="11">
        <v>1.5181826214010751E-2</v>
      </c>
      <c r="W50" s="11">
        <v>1.1938562500476186E-2</v>
      </c>
      <c r="X50" s="11">
        <v>9.4158000460961167E-3</v>
      </c>
      <c r="Y50" s="11">
        <v>7.4489481575676251E-3</v>
      </c>
      <c r="Z50" s="11">
        <v>5.9020345670471692E-3</v>
      </c>
      <c r="AA50" s="11">
        <v>4.674073499333414E-3</v>
      </c>
    </row>
    <row r="51" spans="1:27">
      <c r="A51" s="5" t="s">
        <v>19</v>
      </c>
      <c r="B51" s="5" t="s">
        <v>9</v>
      </c>
      <c r="C51" s="11">
        <v>0</v>
      </c>
      <c r="D51" s="11">
        <v>0</v>
      </c>
      <c r="E51" s="12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</row>
    <row r="52" spans="1:27">
      <c r="A52" s="5" t="s">
        <v>19</v>
      </c>
      <c r="B52" s="5" t="s">
        <v>10</v>
      </c>
      <c r="C52" s="11">
        <v>0.35599999999999998</v>
      </c>
      <c r="D52" s="11">
        <v>0.35599999999999998</v>
      </c>
      <c r="E52" s="12">
        <v>8.4999999999999992E-2</v>
      </c>
      <c r="F52" s="11">
        <v>0.69884113290012773</v>
      </c>
      <c r="G52" s="11">
        <v>0.19800000000000001</v>
      </c>
      <c r="H52" s="11">
        <v>0.20075026750116526</v>
      </c>
      <c r="I52" s="11">
        <v>0.20593787246762993</v>
      </c>
      <c r="J52" s="11">
        <v>0.21160018735793756</v>
      </c>
      <c r="K52" s="11">
        <v>0.21732283087226509</v>
      </c>
      <c r="L52" s="11">
        <v>0.22320024102078598</v>
      </c>
      <c r="M52" s="11">
        <v>0.22923660340601065</v>
      </c>
      <c r="N52" s="11">
        <v>0.23543621682841656</v>
      </c>
      <c r="O52" s="11">
        <v>0.24180349634784279</v>
      </c>
      <c r="P52" s="11">
        <v>0.24834297642767836</v>
      </c>
      <c r="Q52" s="11">
        <v>0.25505931416408412</v>
      </c>
      <c r="R52" s="11">
        <v>0.2619572926025478</v>
      </c>
      <c r="S52" s="11">
        <v>0.26904182414413358</v>
      </c>
      <c r="T52" s="11">
        <v>0.27631795404385279</v>
      </c>
      <c r="U52" s="11">
        <v>0.28379086400364634</v>
      </c>
      <c r="V52" s="11">
        <v>0.29146587586253803</v>
      </c>
      <c r="W52" s="11">
        <v>0.29934845538658672</v>
      </c>
      <c r="X52" s="11">
        <v>0.3074442161613361</v>
      </c>
      <c r="Y52" s="11">
        <v>0.31575892358953433</v>
      </c>
      <c r="Z52" s="11">
        <v>0.32429849899697033</v>
      </c>
      <c r="AA52" s="11">
        <v>0.33306902384935089</v>
      </c>
    </row>
    <row r="53" spans="1:27" ht="8.4499999999999993" thickBot="1">
      <c r="A53" s="5" t="s">
        <v>19</v>
      </c>
      <c r="B53" s="5" t="s">
        <v>11</v>
      </c>
      <c r="C53" s="11">
        <v>0.19499999999999998</v>
      </c>
      <c r="D53" s="11">
        <v>0.19499999999999998</v>
      </c>
      <c r="E53" s="12">
        <v>0.73699999999999999</v>
      </c>
      <c r="F53" s="11">
        <v>0.54873289331052377</v>
      </c>
      <c r="G53" s="11">
        <v>0.69100000000000006</v>
      </c>
      <c r="H53" s="11">
        <v>0.70059815577426865</v>
      </c>
      <c r="I53" s="11">
        <v>0.7187023731067288</v>
      </c>
      <c r="J53" s="11">
        <v>0.73846328012290341</v>
      </c>
      <c r="K53" s="11">
        <v>0.75843472794310707</v>
      </c>
      <c r="L53" s="11">
        <v>0.77894629568365215</v>
      </c>
      <c r="M53" s="11">
        <v>0.80001259067451203</v>
      </c>
      <c r="N53" s="11">
        <v>0.82164861529513067</v>
      </c>
      <c r="O53" s="11">
        <v>0.84386977765838078</v>
      </c>
      <c r="P53" s="11">
        <v>0.86669190258346351</v>
      </c>
      <c r="Q53" s="11">
        <v>0.89013124286556644</v>
      </c>
      <c r="R53" s="11">
        <v>0.91420449085030575</v>
      </c>
      <c r="S53" s="11">
        <v>0.93892879032119358</v>
      </c>
      <c r="T53" s="11">
        <v>0.96432174870859744</v>
      </c>
      <c r="U53" s="11">
        <v>0.99040144962888699</v>
      </c>
      <c r="V53" s="11">
        <v>1.0171864657626959</v>
      </c>
      <c r="W53" s="11">
        <v>1.0446958720814719</v>
      </c>
      <c r="X53" s="11">
        <v>1.0729492594317338</v>
      </c>
      <c r="Y53" s="11">
        <v>1.1019667484867086</v>
      </c>
      <c r="Z53" s="11">
        <v>1.1317690040752857</v>
      </c>
      <c r="AA53" s="15">
        <v>1.1623772498984926</v>
      </c>
    </row>
    <row r="54" spans="1:27" ht="8.4499999999999993" thickTop="1">
      <c r="A54" s="5" t="s">
        <v>19</v>
      </c>
      <c r="B54" s="16" t="s">
        <v>12</v>
      </c>
      <c r="C54" s="17">
        <f t="shared" ref="C54:W54" si="12">SUM(C45:C53)</f>
        <v>10.468999999999999</v>
      </c>
      <c r="D54" s="17">
        <f t="shared" si="12"/>
        <v>10.081</v>
      </c>
      <c r="E54" s="17">
        <f t="shared" si="12"/>
        <v>9.995000000000001</v>
      </c>
      <c r="F54" s="17">
        <f t="shared" si="12"/>
        <v>10.771891511059382</v>
      </c>
      <c r="G54" s="18">
        <f t="shared" si="12"/>
        <v>9.0690000000000008</v>
      </c>
      <c r="H54" s="18">
        <f t="shared" si="12"/>
        <v>8.9903730397589587</v>
      </c>
      <c r="I54" s="18">
        <f t="shared" si="12"/>
        <v>9.3052739561743323</v>
      </c>
      <c r="J54" s="18">
        <f t="shared" si="12"/>
        <v>10.146626525143397</v>
      </c>
      <c r="K54" s="18">
        <f t="shared" si="12"/>
        <v>10.933299443199363</v>
      </c>
      <c r="L54" s="18">
        <f t="shared" si="12"/>
        <v>11.949296332925368</v>
      </c>
      <c r="M54" s="18">
        <f t="shared" si="12"/>
        <v>12.586057227911516</v>
      </c>
      <c r="N54" s="18">
        <f t="shared" si="12"/>
        <v>12.916920059034119</v>
      </c>
      <c r="O54" s="18">
        <f t="shared" si="12"/>
        <v>13.034343958769831</v>
      </c>
      <c r="P54" s="18">
        <f t="shared" si="12"/>
        <v>13.034727301259595</v>
      </c>
      <c r="Q54" s="18">
        <f t="shared" si="12"/>
        <v>13.052146915007594</v>
      </c>
      <c r="R54" s="18">
        <f t="shared" si="12"/>
        <v>13.07534435020407</v>
      </c>
      <c r="S54" s="18">
        <f t="shared" si="12"/>
        <v>13.104745718334291</v>
      </c>
      <c r="T54" s="18">
        <f t="shared" si="12"/>
        <v>13.13117147870425</v>
      </c>
      <c r="U54" s="18">
        <f t="shared" si="12"/>
        <v>13.161306270101155</v>
      </c>
      <c r="V54" s="18">
        <f t="shared" si="12"/>
        <v>13.191160141609593</v>
      </c>
      <c r="W54" s="18">
        <f t="shared" si="12"/>
        <v>13.224130271601027</v>
      </c>
      <c r="X54" s="18">
        <f t="shared" ref="X54:AA54" si="13">SUM(X45:X53)</f>
        <v>13.259808352053224</v>
      </c>
      <c r="Y54" s="18">
        <f t="shared" si="13"/>
        <v>13.297074318190136</v>
      </c>
      <c r="Z54" s="18">
        <f t="shared" si="13"/>
        <v>13.335787286331264</v>
      </c>
      <c r="AA54" s="11">
        <f t="shared" si="13"/>
        <v>13.375613317833539</v>
      </c>
    </row>
    <row r="55" spans="1:27">
      <c r="B55" s="19"/>
      <c r="Y55" s="11"/>
      <c r="Z55" s="11"/>
      <c r="AA55" s="11"/>
    </row>
    <row r="56" spans="1:27">
      <c r="A56" s="5" t="s">
        <v>19</v>
      </c>
      <c r="B56" s="20" t="s">
        <v>13</v>
      </c>
      <c r="C56" s="7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9"/>
    </row>
    <row r="57" spans="1:27">
      <c r="A57" s="5" t="s">
        <v>19</v>
      </c>
      <c r="B57" s="14" t="s">
        <v>14</v>
      </c>
      <c r="C57" s="11">
        <v>-5.2010000000000005</v>
      </c>
      <c r="D57" s="11">
        <v>-5.7809999999999997</v>
      </c>
      <c r="E57" s="12">
        <v>-6.64</v>
      </c>
      <c r="F57" s="11">
        <v>-6.6390000000000002</v>
      </c>
      <c r="G57" s="11">
        <v>-7.3859999999999992</v>
      </c>
      <c r="H57" s="11">
        <v>-7.4779792918074577</v>
      </c>
      <c r="I57" s="11">
        <v>-7.707758735433333</v>
      </c>
      <c r="J57" s="11">
        <v>-7.9835356635335062</v>
      </c>
      <c r="K57" s="11">
        <v>-8.2702387991158979</v>
      </c>
      <c r="L57" s="11">
        <v>-8.6214471004841133</v>
      </c>
      <c r="M57" s="11">
        <v>-9.0377001418974832</v>
      </c>
      <c r="N57" s="11">
        <v>-9.4149583968455204</v>
      </c>
      <c r="O57" s="11">
        <v>-9.7785007487611644</v>
      </c>
      <c r="P57" s="11">
        <v>-10.163805651672533</v>
      </c>
      <c r="Q57" s="11">
        <v>-10.560459355012812</v>
      </c>
      <c r="R57" s="11">
        <v>-10.992556426732326</v>
      </c>
      <c r="S57" s="11">
        <v>-11.444530120865611</v>
      </c>
      <c r="T57" s="11">
        <v>-11.912448151451109</v>
      </c>
      <c r="U57" s="11">
        <v>-12.396832588423029</v>
      </c>
      <c r="V57" s="11">
        <v>-12.897398288868301</v>
      </c>
      <c r="W57" s="11">
        <v>-13.416985757786772</v>
      </c>
      <c r="X57" s="11">
        <v>-13.959429949756721</v>
      </c>
      <c r="Y57" s="11">
        <v>-14.525627709521377</v>
      </c>
      <c r="Z57" s="11">
        <v>-15.115236255884055</v>
      </c>
      <c r="AA57" s="11">
        <v>-15.728501207189455</v>
      </c>
    </row>
    <row r="58" spans="1:27" ht="8.4499999999999993" thickBot="1">
      <c r="A58" s="5" t="s">
        <v>19</v>
      </c>
      <c r="B58" s="5" t="s">
        <v>15</v>
      </c>
      <c r="C58" s="11">
        <v>-0.40800000000000003</v>
      </c>
      <c r="D58" s="11">
        <v>0.23800000000000002</v>
      </c>
      <c r="E58" s="12">
        <v>0.15</v>
      </c>
      <c r="F58" s="11">
        <v>0.35000000000000003</v>
      </c>
      <c r="G58" s="11">
        <v>0.35000000000000003</v>
      </c>
      <c r="H58" s="11">
        <v>0.35486158396670625</v>
      </c>
      <c r="I58" s="11">
        <v>0.36403159274581048</v>
      </c>
      <c r="J58" s="11">
        <v>0.37404073522867753</v>
      </c>
      <c r="K58" s="11">
        <v>0.38415651921865041</v>
      </c>
      <c r="L58" s="11">
        <v>0.39454588059229845</v>
      </c>
      <c r="M58" s="11">
        <v>0.40521621814193792</v>
      </c>
      <c r="N58" s="11">
        <v>0.41617513075730189</v>
      </c>
      <c r="O58" s="11">
        <v>0.4274304228370957</v>
      </c>
      <c r="P58" s="11">
        <v>0.43899010984690601</v>
      </c>
      <c r="Q58" s="11">
        <v>0.45086242402742127</v>
      </c>
      <c r="R58" s="11">
        <v>0.46305582025702879</v>
      </c>
      <c r="S58" s="11">
        <v>0.47557898207296323</v>
      </c>
      <c r="T58" s="11">
        <v>0.48844082785529513</v>
      </c>
      <c r="U58" s="11">
        <v>0.50165051717816245</v>
      </c>
      <c r="V58" s="11">
        <v>0.51521745733276902</v>
      </c>
      <c r="W58" s="11">
        <v>0.52915131002679439</v>
      </c>
      <c r="X58" s="11">
        <v>0.54346199826498776</v>
      </c>
      <c r="Y58" s="11">
        <v>0.55815971341584325</v>
      </c>
      <c r="Z58" s="11">
        <v>0.57325492246939169</v>
      </c>
      <c r="AA58" s="15">
        <v>0.58875837549127641</v>
      </c>
    </row>
    <row r="59" spans="1:27" ht="8.4499999999999993" thickTop="1">
      <c r="A59" s="5" t="s">
        <v>19</v>
      </c>
      <c r="B59" s="16" t="s">
        <v>16</v>
      </c>
      <c r="C59" s="17">
        <f t="shared" ref="C59:W59" si="14">SUM(C57:C58)</f>
        <v>-5.6090000000000009</v>
      </c>
      <c r="D59" s="17">
        <f t="shared" si="14"/>
        <v>-5.5429999999999993</v>
      </c>
      <c r="E59" s="17">
        <f t="shared" si="14"/>
        <v>-6.4899999999999993</v>
      </c>
      <c r="F59" s="17">
        <f t="shared" si="14"/>
        <v>-6.2890000000000006</v>
      </c>
      <c r="G59" s="17">
        <f t="shared" si="14"/>
        <v>-7.0359999999999996</v>
      </c>
      <c r="H59" s="17">
        <f t="shared" si="14"/>
        <v>-7.123117707840751</v>
      </c>
      <c r="I59" s="17">
        <f t="shared" si="14"/>
        <v>-7.3437271426875226</v>
      </c>
      <c r="J59" s="17">
        <f t="shared" si="14"/>
        <v>-7.6094949283048283</v>
      </c>
      <c r="K59" s="17">
        <f t="shared" si="14"/>
        <v>-7.8860822798972476</v>
      </c>
      <c r="L59" s="17">
        <f t="shared" si="14"/>
        <v>-8.2269012198918148</v>
      </c>
      <c r="M59" s="17">
        <f t="shared" si="14"/>
        <v>-8.6324839237555455</v>
      </c>
      <c r="N59" s="17">
        <f t="shared" si="14"/>
        <v>-8.9987832660882177</v>
      </c>
      <c r="O59" s="17">
        <f t="shared" si="14"/>
        <v>-9.3510703259240682</v>
      </c>
      <c r="P59" s="17">
        <f t="shared" si="14"/>
        <v>-9.7248155418256275</v>
      </c>
      <c r="Q59" s="17">
        <f t="shared" si="14"/>
        <v>-10.10959693098539</v>
      </c>
      <c r="R59" s="17">
        <f t="shared" si="14"/>
        <v>-10.529500606475297</v>
      </c>
      <c r="S59" s="17">
        <f t="shared" si="14"/>
        <v>-10.968951138792647</v>
      </c>
      <c r="T59" s="17">
        <f t="shared" si="14"/>
        <v>-11.424007323595815</v>
      </c>
      <c r="U59" s="17">
        <f t="shared" si="14"/>
        <v>-11.895182071244866</v>
      </c>
      <c r="V59" s="17">
        <f t="shared" si="14"/>
        <v>-12.382180831535532</v>
      </c>
      <c r="W59" s="17">
        <f t="shared" si="14"/>
        <v>-12.887834447759978</v>
      </c>
      <c r="X59" s="17">
        <f t="shared" ref="X59:AA59" si="15">SUM(X57:X58)</f>
        <v>-13.415967951491734</v>
      </c>
      <c r="Y59" s="17">
        <f t="shared" si="15"/>
        <v>-13.967467996105533</v>
      </c>
      <c r="Z59" s="17">
        <f t="shared" si="15"/>
        <v>-14.541981333414663</v>
      </c>
      <c r="AA59" s="12">
        <f t="shared" si="15"/>
        <v>-15.139742831698179</v>
      </c>
    </row>
    <row r="60" spans="1:27">
      <c r="B60" s="13"/>
      <c r="Y60" s="11"/>
      <c r="Z60" s="11"/>
      <c r="AA60" s="12"/>
    </row>
    <row r="61" spans="1:27">
      <c r="A61" s="5" t="s">
        <v>19</v>
      </c>
      <c r="B61" s="19" t="s">
        <v>17</v>
      </c>
      <c r="C61" s="12">
        <f>C54+C59</f>
        <v>4.8599999999999985</v>
      </c>
      <c r="D61" s="12">
        <f t="shared" ref="D61:AA61" si="16">D54+D59</f>
        <v>4.5380000000000003</v>
      </c>
      <c r="E61" s="12">
        <f t="shared" si="16"/>
        <v>3.5050000000000017</v>
      </c>
      <c r="F61" s="12">
        <f t="shared" si="16"/>
        <v>4.482891511059381</v>
      </c>
      <c r="G61" s="12">
        <f t="shared" si="16"/>
        <v>2.0330000000000013</v>
      </c>
      <c r="H61" s="12">
        <f t="shared" si="16"/>
        <v>1.8672553319182077</v>
      </c>
      <c r="I61" s="12">
        <f t="shared" si="16"/>
        <v>1.9615468134868097</v>
      </c>
      <c r="J61" s="12">
        <f t="shared" si="16"/>
        <v>2.5371315968385684</v>
      </c>
      <c r="K61" s="12">
        <f t="shared" si="16"/>
        <v>3.0472171633021157</v>
      </c>
      <c r="L61" s="12">
        <f t="shared" si="16"/>
        <v>3.7223951130335529</v>
      </c>
      <c r="M61" s="12">
        <f t="shared" si="16"/>
        <v>3.9535733041559702</v>
      </c>
      <c r="N61" s="12">
        <f t="shared" si="16"/>
        <v>3.9181367929459014</v>
      </c>
      <c r="O61" s="12">
        <f t="shared" si="16"/>
        <v>3.6832736328457631</v>
      </c>
      <c r="P61" s="12">
        <f t="shared" si="16"/>
        <v>3.3099117594339678</v>
      </c>
      <c r="Q61" s="12">
        <f t="shared" si="16"/>
        <v>2.9425499840222038</v>
      </c>
      <c r="R61" s="12">
        <f t="shared" si="16"/>
        <v>2.5458437437287724</v>
      </c>
      <c r="S61" s="12">
        <f t="shared" si="16"/>
        <v>2.1357945795416438</v>
      </c>
      <c r="T61" s="12">
        <f t="shared" si="16"/>
        <v>1.7071641551084351</v>
      </c>
      <c r="U61" s="12">
        <f t="shared" si="16"/>
        <v>1.2661241988562892</v>
      </c>
      <c r="V61" s="12">
        <f t="shared" si="16"/>
        <v>0.80897931007406143</v>
      </c>
      <c r="W61" s="12">
        <f t="shared" si="16"/>
        <v>0.3362958238410485</v>
      </c>
      <c r="X61" s="12">
        <f t="shared" si="16"/>
        <v>-0.1561595994385101</v>
      </c>
      <c r="Y61" s="12">
        <f t="shared" si="16"/>
        <v>-0.67039367791539739</v>
      </c>
      <c r="Z61" s="12">
        <f t="shared" si="16"/>
        <v>-1.2061940470833985</v>
      </c>
      <c r="AA61" s="12">
        <f t="shared" si="16"/>
        <v>-1.7641295138646402</v>
      </c>
    </row>
    <row r="62" spans="1:27">
      <c r="AA62" s="11"/>
    </row>
    <row r="63" spans="1:27">
      <c r="AA63" s="11"/>
    </row>
    <row r="64" spans="1:27" s="1" customFormat="1">
      <c r="B64" s="2" t="s">
        <v>0</v>
      </c>
      <c r="C64" s="3">
        <v>2016</v>
      </c>
      <c r="D64" s="3">
        <v>2017</v>
      </c>
      <c r="E64" s="3">
        <v>2018</v>
      </c>
      <c r="F64" s="3">
        <v>2019</v>
      </c>
      <c r="G64" s="3">
        <v>2020</v>
      </c>
      <c r="H64" s="3">
        <v>2021</v>
      </c>
      <c r="I64" s="3">
        <v>2022</v>
      </c>
      <c r="J64" s="3">
        <v>2023</v>
      </c>
      <c r="K64" s="3">
        <v>2024</v>
      </c>
      <c r="L64" s="3">
        <v>2025</v>
      </c>
      <c r="M64" s="3">
        <v>2026</v>
      </c>
      <c r="N64" s="3">
        <v>2027</v>
      </c>
      <c r="O64" s="3">
        <v>2028</v>
      </c>
      <c r="P64" s="3">
        <v>2029</v>
      </c>
      <c r="Q64" s="3">
        <v>2030</v>
      </c>
      <c r="R64" s="3">
        <v>2031</v>
      </c>
      <c r="S64" s="3">
        <v>2032</v>
      </c>
      <c r="T64" s="3">
        <v>2033</v>
      </c>
      <c r="U64" s="3">
        <v>2034</v>
      </c>
      <c r="V64" s="3">
        <v>2035</v>
      </c>
      <c r="W64" s="3">
        <v>2036</v>
      </c>
      <c r="X64" s="3">
        <v>2037</v>
      </c>
      <c r="Y64" s="3">
        <f t="shared" ref="Y64:AA64" si="17">X64+1</f>
        <v>2038</v>
      </c>
      <c r="Z64" s="3">
        <f t="shared" si="17"/>
        <v>2039</v>
      </c>
      <c r="AA64" s="4">
        <f t="shared" si="17"/>
        <v>2040</v>
      </c>
    </row>
    <row r="65" spans="1:27">
      <c r="B65" s="6" t="s">
        <v>1</v>
      </c>
      <c r="C65" s="7"/>
      <c r="D65" s="7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9"/>
      <c r="Y65" s="9"/>
      <c r="Z65" s="9"/>
      <c r="AA65" s="9"/>
    </row>
    <row r="66" spans="1:27">
      <c r="A66" s="5" t="s">
        <v>20</v>
      </c>
      <c r="B66" s="5" t="s">
        <v>3</v>
      </c>
      <c r="C66" s="11">
        <v>9.1340000000000003</v>
      </c>
      <c r="D66" s="11">
        <v>8.4480000000000004</v>
      </c>
      <c r="E66" s="12">
        <v>7.6070000000000002</v>
      </c>
      <c r="F66" s="11">
        <v>6.718</v>
      </c>
      <c r="G66" s="11">
        <v>5.4610000000000003</v>
      </c>
      <c r="H66" s="11">
        <v>5.4610000000000003</v>
      </c>
      <c r="I66" s="11">
        <v>5.4610000000000003</v>
      </c>
      <c r="J66" s="11">
        <v>5.4610000000000003</v>
      </c>
      <c r="K66" s="11">
        <v>5.4610000000000003</v>
      </c>
      <c r="L66" s="11">
        <v>5.4610000000000003</v>
      </c>
      <c r="M66" s="11">
        <v>5.4610000000000003</v>
      </c>
      <c r="N66" s="11">
        <v>5.4610000000000003</v>
      </c>
      <c r="O66" s="11">
        <v>5.4610000000000003</v>
      </c>
      <c r="P66" s="11">
        <v>5.4610000000000003</v>
      </c>
      <c r="Q66" s="11">
        <v>5.4610000000000003</v>
      </c>
      <c r="R66" s="11">
        <v>5.4610000000000003</v>
      </c>
      <c r="S66" s="11">
        <v>5.4610000000000003</v>
      </c>
      <c r="T66" s="11">
        <v>5.4610000000000003</v>
      </c>
      <c r="U66" s="11">
        <v>5.4610000000000003</v>
      </c>
      <c r="V66" s="11">
        <v>5.4610000000000003</v>
      </c>
      <c r="W66" s="11">
        <v>5.4610000000000003</v>
      </c>
      <c r="X66" s="11">
        <v>5.4610000000000003</v>
      </c>
      <c r="Y66" s="11">
        <v>5.4610000000000003</v>
      </c>
      <c r="Z66" s="11">
        <v>5.4610000000000003</v>
      </c>
      <c r="AA66" s="11">
        <v>5.4610000000000003</v>
      </c>
    </row>
    <row r="67" spans="1:27">
      <c r="A67" s="5" t="s">
        <v>20</v>
      </c>
      <c r="B67" s="13" t="s">
        <v>4</v>
      </c>
      <c r="C67" s="11">
        <v>7.9000000000000001E-2</v>
      </c>
      <c r="D67" s="11">
        <v>0.59</v>
      </c>
      <c r="E67" s="12">
        <v>1.5650000000000002</v>
      </c>
      <c r="F67" s="11">
        <v>2.2800000000000002</v>
      </c>
      <c r="G67" s="11">
        <v>2.1389999999999998</v>
      </c>
      <c r="H67" s="11">
        <v>2.2824737861696009</v>
      </c>
      <c r="I67" s="11">
        <v>2.8772199505772114</v>
      </c>
      <c r="J67" s="11">
        <v>3.7923755044449212</v>
      </c>
      <c r="K67" s="11">
        <v>4.7767838514928513</v>
      </c>
      <c r="L67" s="11">
        <v>5.8212762085147185</v>
      </c>
      <c r="M67" s="11">
        <v>6.5336108885937962</v>
      </c>
      <c r="N67" s="11">
        <v>6.910161675106238</v>
      </c>
      <c r="O67" s="11">
        <v>7.0364321975580237</v>
      </c>
      <c r="P67" s="11">
        <v>7.0276951002283612</v>
      </c>
      <c r="Q67" s="11">
        <v>7.0276951002283612</v>
      </c>
      <c r="R67" s="11">
        <v>7.0276951002283612</v>
      </c>
      <c r="S67" s="11">
        <v>7.0276951002283612</v>
      </c>
      <c r="T67" s="11">
        <v>7.0276951002283612</v>
      </c>
      <c r="U67" s="11">
        <v>7.0276951002283612</v>
      </c>
      <c r="V67" s="11">
        <v>7.0276951002283612</v>
      </c>
      <c r="W67" s="11">
        <v>7.0276951002283612</v>
      </c>
      <c r="X67" s="11">
        <v>7.0276951002283612</v>
      </c>
      <c r="Y67" s="11">
        <v>7.0276951002283612</v>
      </c>
      <c r="Z67" s="11">
        <v>7.0276951002283612</v>
      </c>
      <c r="AA67" s="11">
        <v>7.0276951002283612</v>
      </c>
    </row>
    <row r="68" spans="1:27">
      <c r="A68" s="5" t="s">
        <v>20</v>
      </c>
      <c r="B68" s="13" t="s">
        <v>5</v>
      </c>
      <c r="C68" s="11">
        <v>-1.2E-2</v>
      </c>
      <c r="D68" s="11">
        <v>-2.5999999999999999E-2</v>
      </c>
      <c r="E68" s="12">
        <v>6.3E-2</v>
      </c>
      <c r="F68" s="11">
        <v>4.2999999999999997E-2</v>
      </c>
      <c r="G68" s="11">
        <v>6.9999999999999993E-2</v>
      </c>
      <c r="H68" s="11">
        <v>5.5736384906172255E-2</v>
      </c>
      <c r="I68" s="11">
        <v>-5.087203487032315E-2</v>
      </c>
      <c r="J68" s="11">
        <v>4.2118235829568897E-2</v>
      </c>
      <c r="K68" s="11">
        <v>-3.779899606609332E-2</v>
      </c>
      <c r="L68" s="11">
        <v>3.7101144669559757E-2</v>
      </c>
      <c r="M68" s="11">
        <v>3.0243599854257418E-2</v>
      </c>
      <c r="N68" s="11">
        <v>1.930935393027311E-2</v>
      </c>
      <c r="O68" s="11">
        <v>1.7145193431561043E-2</v>
      </c>
      <c r="P68" s="11">
        <v>1.4347306874712437E-2</v>
      </c>
      <c r="Q68" s="11">
        <v>1.5542740456383342E-2</v>
      </c>
      <c r="R68" s="11">
        <v>1.8006315243576203E-2</v>
      </c>
      <c r="S68" s="11">
        <v>2.38266925904221E-2</v>
      </c>
      <c r="T68" s="11">
        <v>2.3715389378120028E-2</v>
      </c>
      <c r="U68" s="11">
        <v>2.5530878200186992E-2</v>
      </c>
      <c r="V68" s="11">
        <v>2.5012142073874356E-2</v>
      </c>
      <c r="W68" s="11">
        <v>2.5949327073034566E-2</v>
      </c>
      <c r="X68" s="11">
        <v>2.8029580385039294E-2</v>
      </c>
      <c r="Y68" s="11">
        <v>3.0162695976498899E-2</v>
      </c>
      <c r="Z68" s="11">
        <v>3.2313878641895347E-2</v>
      </c>
      <c r="AA68" s="11">
        <v>3.419409577030446E-2</v>
      </c>
    </row>
    <row r="69" spans="1:27">
      <c r="A69" s="5" t="s">
        <v>20</v>
      </c>
      <c r="B69" s="14" t="s">
        <v>6</v>
      </c>
      <c r="C69" s="11">
        <v>1E-3</v>
      </c>
      <c r="D69" s="11">
        <v>1E-3</v>
      </c>
      <c r="E69" s="12">
        <v>1E-3</v>
      </c>
      <c r="F69" s="11">
        <v>1E-3</v>
      </c>
      <c r="G69" s="11">
        <v>1E-3</v>
      </c>
      <c r="H69" s="11">
        <v>8.8908953613219997E-4</v>
      </c>
      <c r="I69" s="11">
        <v>8.0569951039792054E-4</v>
      </c>
      <c r="J69" s="11">
        <v>7.4383516906019291E-4</v>
      </c>
      <c r="K69" s="11">
        <v>7.0031936232557148E-4</v>
      </c>
      <c r="L69" s="11">
        <v>6.7434172754095593E-4</v>
      </c>
      <c r="M69" s="11">
        <v>6.3877203282929301E-4</v>
      </c>
      <c r="N69" s="11">
        <v>5.9960145036721548E-4</v>
      </c>
      <c r="O69" s="11">
        <v>5.6069457751636018E-4</v>
      </c>
      <c r="P69" s="11">
        <v>5.2431303221950852E-4</v>
      </c>
      <c r="Q69" s="11">
        <v>4.9155378682777659E-4</v>
      </c>
      <c r="R69" s="11">
        <v>4.6259917793511733E-4</v>
      </c>
      <c r="S69" s="11">
        <v>4.356347566699485E-4</v>
      </c>
      <c r="T69" s="11">
        <v>4.098674991904204E-4</v>
      </c>
      <c r="U69" s="11">
        <v>3.8510179944908375E-4</v>
      </c>
      <c r="V69" s="11">
        <v>3.6149132682234482E-4</v>
      </c>
      <c r="W69" s="11">
        <v>3.3943268972425305E-4</v>
      </c>
      <c r="X69" s="11">
        <v>3.1889949048385973E-4</v>
      </c>
      <c r="Y69" s="11">
        <v>2.9971700043902378E-4</v>
      </c>
      <c r="Z69" s="11">
        <v>2.817033372163022E-4</v>
      </c>
      <c r="AA69" s="11">
        <v>2.6472981604870236E-4</v>
      </c>
    </row>
    <row r="70" spans="1:27">
      <c r="A70" s="5" t="s">
        <v>20</v>
      </c>
      <c r="B70" s="14" t="s">
        <v>7</v>
      </c>
      <c r="C70" s="11">
        <v>4.9000000000000002E-2</v>
      </c>
      <c r="D70" s="11">
        <v>4.9000000000000002E-2</v>
      </c>
      <c r="E70" s="12">
        <v>0.05</v>
      </c>
      <c r="F70" s="11">
        <v>4.9317484848730046E-2</v>
      </c>
      <c r="G70" s="11">
        <v>4.9000000000000002E-2</v>
      </c>
      <c r="H70" s="11">
        <v>4.9000000000000002E-2</v>
      </c>
      <c r="I70" s="11">
        <v>4.9000000000000002E-2</v>
      </c>
      <c r="J70" s="11">
        <v>4.9000000000000002E-2</v>
      </c>
      <c r="K70" s="11">
        <v>4.9000000000000002E-2</v>
      </c>
      <c r="L70" s="11">
        <v>4.9000000000000002E-2</v>
      </c>
      <c r="M70" s="11">
        <v>4.9000000000000002E-2</v>
      </c>
      <c r="N70" s="11">
        <v>4.9000000000000002E-2</v>
      </c>
      <c r="O70" s="11">
        <v>4.9000000000000002E-2</v>
      </c>
      <c r="P70" s="11">
        <v>4.9000000000000002E-2</v>
      </c>
      <c r="Q70" s="11">
        <v>4.9000000000000002E-2</v>
      </c>
      <c r="R70" s="11">
        <v>4.9000000000000002E-2</v>
      </c>
      <c r="S70" s="11">
        <v>4.9000000000000002E-2</v>
      </c>
      <c r="T70" s="11">
        <v>4.9000000000000002E-2</v>
      </c>
      <c r="U70" s="11">
        <v>4.9000000000000002E-2</v>
      </c>
      <c r="V70" s="11">
        <v>4.9000000000000002E-2</v>
      </c>
      <c r="W70" s="11">
        <v>4.9000000000000002E-2</v>
      </c>
      <c r="X70" s="11">
        <v>4.9000000000000002E-2</v>
      </c>
      <c r="Y70" s="11">
        <v>4.9000000000000002E-2</v>
      </c>
      <c r="Z70" s="11">
        <v>4.9000000000000002E-2</v>
      </c>
      <c r="AA70" s="11">
        <v>4.9000000000000002E-2</v>
      </c>
    </row>
    <row r="71" spans="1:27">
      <c r="A71" s="5" t="s">
        <v>20</v>
      </c>
      <c r="B71" s="14" t="s">
        <v>8</v>
      </c>
      <c r="C71" s="11">
        <v>0.69300000000000006</v>
      </c>
      <c r="D71" s="11">
        <v>0.69899999999999995</v>
      </c>
      <c r="E71" s="12">
        <v>0.629</v>
      </c>
      <c r="F71" s="11">
        <v>0.69499999999999995</v>
      </c>
      <c r="G71" s="11">
        <v>0.67799999999999994</v>
      </c>
      <c r="H71" s="11">
        <v>0.47065185498953072</v>
      </c>
      <c r="I71" s="11">
        <v>0.32221402774034663</v>
      </c>
      <c r="J71" s="11">
        <v>0.22963325317824804</v>
      </c>
      <c r="K71" s="11">
        <v>0.17527895709675867</v>
      </c>
      <c r="L71" s="11">
        <v>0.15604350329201272</v>
      </c>
      <c r="M71" s="11">
        <v>0.12984212421598987</v>
      </c>
      <c r="N71" s="11">
        <v>0.10334308368554239</v>
      </c>
      <c r="O71" s="11">
        <v>8.0350528396954071E-2</v>
      </c>
      <c r="P71" s="11">
        <v>6.1801978451953787E-2</v>
      </c>
      <c r="Q71" s="11">
        <v>4.8022783203333676E-2</v>
      </c>
      <c r="R71" s="11">
        <v>3.806072927702478E-2</v>
      </c>
      <c r="S71" s="11">
        <v>3.0441891203875669E-2</v>
      </c>
      <c r="T71" s="11">
        <v>2.4324503435264121E-2</v>
      </c>
      <c r="U71" s="11">
        <v>1.9297509711967392E-2</v>
      </c>
      <c r="V71" s="11">
        <v>1.5181826214010751E-2</v>
      </c>
      <c r="W71" s="11">
        <v>1.1938562500476186E-2</v>
      </c>
      <c r="X71" s="11">
        <v>9.4158000460961167E-3</v>
      </c>
      <c r="Y71" s="11">
        <v>7.4489481575676251E-3</v>
      </c>
      <c r="Z71" s="11">
        <v>5.9020345670471692E-3</v>
      </c>
      <c r="AA71" s="11">
        <v>4.674073499333414E-3</v>
      </c>
    </row>
    <row r="72" spans="1:27">
      <c r="A72" s="5" t="s">
        <v>20</v>
      </c>
      <c r="B72" s="5" t="s">
        <v>9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</row>
    <row r="73" spans="1:27">
      <c r="A73" s="5" t="s">
        <v>20</v>
      </c>
      <c r="B73" s="5" t="s">
        <v>10</v>
      </c>
      <c r="C73" s="11">
        <v>0.35599999999999998</v>
      </c>
      <c r="D73" s="11">
        <v>0.35599999999999998</v>
      </c>
      <c r="E73" s="12">
        <v>8.4999999999999992E-2</v>
      </c>
      <c r="F73" s="11">
        <v>0.69884113290012773</v>
      </c>
      <c r="G73" s="11">
        <v>0.19800000000000001</v>
      </c>
      <c r="H73" s="11">
        <v>0.20075026750116526</v>
      </c>
      <c r="I73" s="11">
        <v>0.20593787246762993</v>
      </c>
      <c r="J73" s="11">
        <v>0.21160018735793756</v>
      </c>
      <c r="K73" s="11">
        <v>0.21732283087226509</v>
      </c>
      <c r="L73" s="11">
        <v>0.22320024102078598</v>
      </c>
      <c r="M73" s="11">
        <v>0.22923660340601065</v>
      </c>
      <c r="N73" s="11">
        <v>0.23543621682841656</v>
      </c>
      <c r="O73" s="11">
        <v>0.24180349634784279</v>
      </c>
      <c r="P73" s="11">
        <v>0.24834297642767836</v>
      </c>
      <c r="Q73" s="11">
        <v>0.25505931416408412</v>
      </c>
      <c r="R73" s="11">
        <v>0.2619572926025478</v>
      </c>
      <c r="S73" s="11">
        <v>0.26904182414413358</v>
      </c>
      <c r="T73" s="11">
        <v>0.27631795404385279</v>
      </c>
      <c r="U73" s="11">
        <v>0.28379086400364634</v>
      </c>
      <c r="V73" s="11">
        <v>0.29146587586253803</v>
      </c>
      <c r="W73" s="11">
        <v>0.29934845538658672</v>
      </c>
      <c r="X73" s="11">
        <v>0.3074442161613361</v>
      </c>
      <c r="Y73" s="11">
        <v>0.31575892358953433</v>
      </c>
      <c r="Z73" s="11">
        <v>0.32429849899697033</v>
      </c>
      <c r="AA73" s="11">
        <v>0.33306902384935089</v>
      </c>
    </row>
    <row r="74" spans="1:27" ht="8.4499999999999993" thickBot="1">
      <c r="A74" s="5" t="s">
        <v>20</v>
      </c>
      <c r="B74" s="5" t="s">
        <v>11</v>
      </c>
      <c r="C74" s="11">
        <v>0.19499999999999998</v>
      </c>
      <c r="D74" s="11">
        <v>0.19499999999999998</v>
      </c>
      <c r="E74" s="12">
        <v>0.73699999999999999</v>
      </c>
      <c r="F74" s="11">
        <v>0.54873289331052377</v>
      </c>
      <c r="G74" s="11">
        <v>0.69100000000000006</v>
      </c>
      <c r="H74" s="11">
        <v>0.70059815577426865</v>
      </c>
      <c r="I74" s="11">
        <v>0.7187023731067288</v>
      </c>
      <c r="J74" s="11">
        <v>0.73846328012290341</v>
      </c>
      <c r="K74" s="11">
        <v>0.75843472794310707</v>
      </c>
      <c r="L74" s="11">
        <v>0.77894629568365215</v>
      </c>
      <c r="M74" s="11">
        <v>0.80001259067451203</v>
      </c>
      <c r="N74" s="11">
        <v>0.82164861529513067</v>
      </c>
      <c r="O74" s="11">
        <v>0.84386977765838078</v>
      </c>
      <c r="P74" s="11">
        <v>0.86669190258346351</v>
      </c>
      <c r="Q74" s="11">
        <v>0.89013124286556644</v>
      </c>
      <c r="R74" s="11">
        <v>0.91420449085030575</v>
      </c>
      <c r="S74" s="11">
        <v>0.93892879032119358</v>
      </c>
      <c r="T74" s="11">
        <v>0.96432174870859744</v>
      </c>
      <c r="U74" s="11">
        <v>0.99040144962888699</v>
      </c>
      <c r="V74" s="11">
        <v>1.0171864657626959</v>
      </c>
      <c r="W74" s="11">
        <v>1.0446958720814719</v>
      </c>
      <c r="X74" s="11">
        <v>1.0729492594317338</v>
      </c>
      <c r="Y74" s="11">
        <v>1.1019667484867086</v>
      </c>
      <c r="Z74" s="11">
        <v>1.1317690040752857</v>
      </c>
      <c r="AA74" s="15">
        <v>1.1623772498984926</v>
      </c>
    </row>
    <row r="75" spans="1:27" ht="8.4499999999999993" thickTop="1">
      <c r="A75" s="5" t="s">
        <v>20</v>
      </c>
      <c r="B75" s="16" t="s">
        <v>12</v>
      </c>
      <c r="C75" s="17">
        <f t="shared" ref="C75:W75" si="18">SUM(C66:C74)</f>
        <v>10.494999999999999</v>
      </c>
      <c r="D75" s="17">
        <f t="shared" si="18"/>
        <v>10.311999999999999</v>
      </c>
      <c r="E75" s="17">
        <f t="shared" si="18"/>
        <v>10.737000000000002</v>
      </c>
      <c r="F75" s="17">
        <f t="shared" si="18"/>
        <v>11.033891511059382</v>
      </c>
      <c r="G75" s="18">
        <f t="shared" si="18"/>
        <v>9.2870000000000008</v>
      </c>
      <c r="H75" s="18">
        <f t="shared" si="18"/>
        <v>9.2210995388768708</v>
      </c>
      <c r="I75" s="18">
        <f t="shared" si="18"/>
        <v>9.584007888531989</v>
      </c>
      <c r="J75" s="18">
        <f t="shared" si="18"/>
        <v>10.524934296102641</v>
      </c>
      <c r="K75" s="18">
        <f t="shared" si="18"/>
        <v>11.400721690701213</v>
      </c>
      <c r="L75" s="18">
        <f t="shared" si="18"/>
        <v>12.527241734908269</v>
      </c>
      <c r="M75" s="18">
        <f t="shared" si="18"/>
        <v>13.233584578777396</v>
      </c>
      <c r="N75" s="18">
        <f t="shared" si="18"/>
        <v>13.600498546295968</v>
      </c>
      <c r="O75" s="18">
        <f t="shared" si="18"/>
        <v>13.730161887970276</v>
      </c>
      <c r="P75" s="18">
        <f t="shared" si="18"/>
        <v>13.72940357759839</v>
      </c>
      <c r="Q75" s="18">
        <f t="shared" si="18"/>
        <v>13.746942734704557</v>
      </c>
      <c r="R75" s="18">
        <f t="shared" si="18"/>
        <v>13.770386527379751</v>
      </c>
      <c r="S75" s="18">
        <f t="shared" si="18"/>
        <v>13.800369933244657</v>
      </c>
      <c r="T75" s="18">
        <f t="shared" si="18"/>
        <v>13.826784563293385</v>
      </c>
      <c r="U75" s="18">
        <f t="shared" si="18"/>
        <v>13.857100903572498</v>
      </c>
      <c r="V75" s="18">
        <f t="shared" si="18"/>
        <v>13.886902901468305</v>
      </c>
      <c r="W75" s="18">
        <f t="shared" si="18"/>
        <v>13.919966749959656</v>
      </c>
      <c r="X75" s="18">
        <f t="shared" ref="X75:AA75" si="19">SUM(X66:X74)</f>
        <v>13.955852855743052</v>
      </c>
      <c r="Y75" s="18">
        <f t="shared" si="19"/>
        <v>13.993332133439109</v>
      </c>
      <c r="Z75" s="18">
        <f t="shared" si="19"/>
        <v>14.032260219846778</v>
      </c>
      <c r="AA75" s="11">
        <f t="shared" si="19"/>
        <v>14.072274273061893</v>
      </c>
    </row>
    <row r="76" spans="1:27">
      <c r="B76" s="19"/>
      <c r="Y76" s="11"/>
      <c r="Z76" s="11"/>
      <c r="AA76" s="11"/>
    </row>
    <row r="77" spans="1:27">
      <c r="A77" s="5" t="s">
        <v>20</v>
      </c>
      <c r="B77" s="20" t="s">
        <v>13</v>
      </c>
      <c r="C77" s="7"/>
      <c r="D77" s="7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9"/>
    </row>
    <row r="78" spans="1:27">
      <c r="A78" s="5" t="s">
        <v>20</v>
      </c>
      <c r="B78" s="14" t="s">
        <v>14</v>
      </c>
      <c r="C78" s="11">
        <v>-6.1210000000000004</v>
      </c>
      <c r="D78" s="11">
        <v>-7.1849999999999996</v>
      </c>
      <c r="E78" s="12">
        <v>-8.2149999999999999</v>
      </c>
      <c r="F78" s="11">
        <v>-8.2129999999999992</v>
      </c>
      <c r="G78" s="11">
        <v>-9.1129999999999995</v>
      </c>
      <c r="H78" s="11">
        <v>-9.0717167278730582</v>
      </c>
      <c r="I78" s="11">
        <v>-9.2527834887811498</v>
      </c>
      <c r="J78" s="11">
        <v>-9.5330776806394155</v>
      </c>
      <c r="K78" s="11">
        <v>-9.8717933379986089</v>
      </c>
      <c r="L78" s="11">
        <v>-10.273613087132516</v>
      </c>
      <c r="M78" s="11">
        <v>-10.717792786251639</v>
      </c>
      <c r="N78" s="11">
        <v>-11.093205323476123</v>
      </c>
      <c r="O78" s="11">
        <v>-11.454500065995745</v>
      </c>
      <c r="P78" s="11">
        <v>-11.844207362374439</v>
      </c>
      <c r="Q78" s="11">
        <v>-12.24768541811053</v>
      </c>
      <c r="R78" s="11">
        <v>-12.691654851492334</v>
      </c>
      <c r="S78" s="11">
        <v>-13.152028772439564</v>
      </c>
      <c r="T78" s="11">
        <v>-13.622872132849997</v>
      </c>
      <c r="U78" s="11">
        <v>-14.105138375352599</v>
      </c>
      <c r="V78" s="11">
        <v>-14.600654114457253</v>
      </c>
      <c r="W78" s="11">
        <v>-15.113884043504322</v>
      </c>
      <c r="X78" s="11">
        <v>-15.648533733954254</v>
      </c>
      <c r="Y78" s="11">
        <v>-16.204173860493945</v>
      </c>
      <c r="Z78" s="11">
        <v>-16.779527226089598</v>
      </c>
      <c r="AA78" s="11">
        <v>-17.374534826803188</v>
      </c>
    </row>
    <row r="79" spans="1:27" ht="8.4499999999999993" thickBot="1">
      <c r="A79" s="5" t="s">
        <v>20</v>
      </c>
      <c r="B79" s="5" t="s">
        <v>15</v>
      </c>
      <c r="C79" s="11">
        <v>-0.26300000000000001</v>
      </c>
      <c r="D79" s="11">
        <v>0.496</v>
      </c>
      <c r="E79" s="12">
        <v>0.376</v>
      </c>
      <c r="F79" s="11">
        <v>0.59599999999999997</v>
      </c>
      <c r="G79" s="11">
        <v>0.59599999999999997</v>
      </c>
      <c r="H79" s="11">
        <v>0.6042785829833055</v>
      </c>
      <c r="I79" s="11">
        <v>0.61989379793286592</v>
      </c>
      <c r="J79" s="11">
        <v>0.63693793770369078</v>
      </c>
      <c r="K79" s="11">
        <v>0.65416367272661613</v>
      </c>
      <c r="L79" s="11">
        <v>0.67185527095145692</v>
      </c>
      <c r="M79" s="11">
        <v>0.69002533146455736</v>
      </c>
      <c r="N79" s="11">
        <v>0.70868679408957724</v>
      </c>
      <c r="O79" s="11">
        <v>0.72785294860259775</v>
      </c>
      <c r="P79" s="11">
        <v>0.74753744419644619</v>
      </c>
      <c r="Q79" s="11">
        <v>0.76775429920098071</v>
      </c>
      <c r="R79" s="11">
        <v>0.78851791106625524</v>
      </c>
      <c r="S79" s="11">
        <v>0.80984306661567518</v>
      </c>
      <c r="T79" s="11">
        <v>0.83174495257644609</v>
      </c>
      <c r="U79" s="11">
        <v>0.85423916639481445</v>
      </c>
      <c r="V79" s="11">
        <v>0.87734172734380156</v>
      </c>
      <c r="W79" s="11">
        <v>0.90106908793134211</v>
      </c>
      <c r="X79" s="11">
        <v>0.92543814561695148</v>
      </c>
      <c r="Y79" s="11">
        <v>0.95046625484526537</v>
      </c>
      <c r="Z79" s="11">
        <v>0.97617123940502215</v>
      </c>
      <c r="AA79" s="15">
        <v>1.0025714051222889</v>
      </c>
    </row>
    <row r="80" spans="1:27" ht="8.4499999999999993" thickTop="1">
      <c r="A80" s="5" t="s">
        <v>20</v>
      </c>
      <c r="B80" s="16" t="s">
        <v>16</v>
      </c>
      <c r="C80" s="17">
        <f t="shared" ref="C80:W80" si="20">SUM(C78:C79)</f>
        <v>-6.3840000000000003</v>
      </c>
      <c r="D80" s="17">
        <f t="shared" si="20"/>
        <v>-6.6890000000000001</v>
      </c>
      <c r="E80" s="17">
        <f t="shared" si="20"/>
        <v>-7.8389999999999995</v>
      </c>
      <c r="F80" s="17">
        <f t="shared" si="20"/>
        <v>-7.6169999999999991</v>
      </c>
      <c r="G80" s="17">
        <f t="shared" si="20"/>
        <v>-8.5169999999999995</v>
      </c>
      <c r="H80" s="17">
        <f t="shared" si="20"/>
        <v>-8.4674381448897531</v>
      </c>
      <c r="I80" s="17">
        <f t="shared" si="20"/>
        <v>-8.6328896908482839</v>
      </c>
      <c r="J80" s="17">
        <f t="shared" si="20"/>
        <v>-8.8961397429357252</v>
      </c>
      <c r="K80" s="17">
        <f t="shared" si="20"/>
        <v>-9.2176296652719927</v>
      </c>
      <c r="L80" s="17">
        <f t="shared" si="20"/>
        <v>-9.6017578161810579</v>
      </c>
      <c r="M80" s="17">
        <f t="shared" si="20"/>
        <v>-10.027767454787082</v>
      </c>
      <c r="N80" s="17">
        <f t="shared" si="20"/>
        <v>-10.384518529386547</v>
      </c>
      <c r="O80" s="17">
        <f t="shared" si="20"/>
        <v>-10.726647117393147</v>
      </c>
      <c r="P80" s="17">
        <f t="shared" si="20"/>
        <v>-11.096669918177993</v>
      </c>
      <c r="Q80" s="17">
        <f t="shared" si="20"/>
        <v>-11.479931118909549</v>
      </c>
      <c r="R80" s="17">
        <f t="shared" si="20"/>
        <v>-11.903136940426078</v>
      </c>
      <c r="S80" s="17">
        <f t="shared" si="20"/>
        <v>-12.342185705823889</v>
      </c>
      <c r="T80" s="17">
        <f t="shared" si="20"/>
        <v>-12.79112718027355</v>
      </c>
      <c r="U80" s="17">
        <f t="shared" si="20"/>
        <v>-13.250899208957785</v>
      </c>
      <c r="V80" s="17">
        <f t="shared" si="20"/>
        <v>-13.723312387113452</v>
      </c>
      <c r="W80" s="17">
        <f t="shared" si="20"/>
        <v>-14.212814955572981</v>
      </c>
      <c r="X80" s="17">
        <f t="shared" ref="X80:AA80" si="21">SUM(X78:X79)</f>
        <v>-14.723095588337303</v>
      </c>
      <c r="Y80" s="17">
        <f t="shared" si="21"/>
        <v>-15.25370760564868</v>
      </c>
      <c r="Z80" s="17">
        <f t="shared" si="21"/>
        <v>-15.803355986684576</v>
      </c>
      <c r="AA80" s="12">
        <f t="shared" si="21"/>
        <v>-16.371963421680899</v>
      </c>
    </row>
    <row r="81" spans="1:27">
      <c r="B81" s="13"/>
      <c r="Y81" s="11"/>
      <c r="Z81" s="11"/>
      <c r="AA81" s="12"/>
    </row>
    <row r="82" spans="1:27">
      <c r="A82" s="5" t="s">
        <v>20</v>
      </c>
      <c r="B82" s="19" t="s">
        <v>17</v>
      </c>
      <c r="C82" s="12">
        <f>C75+C80</f>
        <v>4.1109999999999989</v>
      </c>
      <c r="D82" s="12">
        <f t="shared" ref="D82:AA82" si="22">D75+D80</f>
        <v>3.6229999999999993</v>
      </c>
      <c r="E82" s="12">
        <f t="shared" si="22"/>
        <v>2.8980000000000024</v>
      </c>
      <c r="F82" s="12">
        <f t="shared" si="22"/>
        <v>3.4168915110593829</v>
      </c>
      <c r="G82" s="12">
        <f t="shared" si="22"/>
        <v>0.77000000000000135</v>
      </c>
      <c r="H82" s="12">
        <f t="shared" si="22"/>
        <v>0.75366139398711773</v>
      </c>
      <c r="I82" s="12">
        <f t="shared" si="22"/>
        <v>0.95111819768370509</v>
      </c>
      <c r="J82" s="12">
        <f t="shared" si="22"/>
        <v>1.6287945531669159</v>
      </c>
      <c r="K82" s="12">
        <f t="shared" si="22"/>
        <v>2.1830920254292199</v>
      </c>
      <c r="L82" s="12">
        <f t="shared" si="22"/>
        <v>2.9254839187272115</v>
      </c>
      <c r="M82" s="12">
        <f t="shared" si="22"/>
        <v>3.2058171239903146</v>
      </c>
      <c r="N82" s="12">
        <f t="shared" si="22"/>
        <v>3.2159800169094215</v>
      </c>
      <c r="O82" s="12">
        <f t="shared" si="22"/>
        <v>3.0035147705771283</v>
      </c>
      <c r="P82" s="12">
        <f t="shared" si="22"/>
        <v>2.6327336594203974</v>
      </c>
      <c r="Q82" s="12">
        <f t="shared" si="22"/>
        <v>2.267011615795008</v>
      </c>
      <c r="R82" s="12">
        <f t="shared" si="22"/>
        <v>1.8672495869536725</v>
      </c>
      <c r="S82" s="12">
        <f t="shared" si="22"/>
        <v>1.4581842274207677</v>
      </c>
      <c r="T82" s="12">
        <f t="shared" si="22"/>
        <v>1.035657383019835</v>
      </c>
      <c r="U82" s="12">
        <f t="shared" si="22"/>
        <v>0.60620169461471285</v>
      </c>
      <c r="V82" s="12">
        <f t="shared" si="22"/>
        <v>0.16359051435485306</v>
      </c>
      <c r="W82" s="12">
        <f t="shared" si="22"/>
        <v>-0.29284820561332481</v>
      </c>
      <c r="X82" s="12">
        <f t="shared" si="22"/>
        <v>-0.76724273259425146</v>
      </c>
      <c r="Y82" s="12">
        <f t="shared" si="22"/>
        <v>-1.2603754722095708</v>
      </c>
      <c r="Z82" s="12">
        <f t="shared" si="22"/>
        <v>-1.7710957668377976</v>
      </c>
      <c r="AA82" s="12">
        <f t="shared" si="22"/>
        <v>-2.2996891486190059</v>
      </c>
    </row>
    <row r="83" spans="1:27">
      <c r="AA83" s="11"/>
    </row>
    <row r="84" spans="1:27">
      <c r="AA84" s="11"/>
    </row>
    <row r="85" spans="1:27" s="1" customFormat="1">
      <c r="B85" s="2" t="s">
        <v>0</v>
      </c>
      <c r="C85" s="3">
        <v>2016</v>
      </c>
      <c r="D85" s="3">
        <v>2017</v>
      </c>
      <c r="E85" s="3">
        <v>2018</v>
      </c>
      <c r="F85" s="3">
        <v>2019</v>
      </c>
      <c r="G85" s="3">
        <v>2020</v>
      </c>
      <c r="H85" s="3">
        <v>2021</v>
      </c>
      <c r="I85" s="3">
        <v>2022</v>
      </c>
      <c r="J85" s="3">
        <v>2023</v>
      </c>
      <c r="K85" s="3">
        <v>2024</v>
      </c>
      <c r="L85" s="3">
        <v>2025</v>
      </c>
      <c r="M85" s="3">
        <v>2026</v>
      </c>
      <c r="N85" s="3">
        <v>2027</v>
      </c>
      <c r="O85" s="3">
        <v>2028</v>
      </c>
      <c r="P85" s="3">
        <v>2029</v>
      </c>
      <c r="Q85" s="3">
        <v>2030</v>
      </c>
      <c r="R85" s="3">
        <v>2031</v>
      </c>
      <c r="S85" s="3">
        <v>2032</v>
      </c>
      <c r="T85" s="3">
        <v>2033</v>
      </c>
      <c r="U85" s="3">
        <v>2034</v>
      </c>
      <c r="V85" s="3">
        <v>2035</v>
      </c>
      <c r="W85" s="3">
        <v>2036</v>
      </c>
      <c r="X85" s="3">
        <v>2037</v>
      </c>
      <c r="Y85" s="3">
        <f t="shared" ref="Y85:AA85" si="23">X85+1</f>
        <v>2038</v>
      </c>
      <c r="Z85" s="3">
        <f t="shared" si="23"/>
        <v>2039</v>
      </c>
      <c r="AA85" s="4">
        <f t="shared" si="23"/>
        <v>2040</v>
      </c>
    </row>
    <row r="86" spans="1:27">
      <c r="B86" s="6" t="s">
        <v>1</v>
      </c>
      <c r="C86" s="7"/>
      <c r="D86" s="7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9"/>
      <c r="Y86" s="9"/>
      <c r="Z86" s="9"/>
      <c r="AA86" s="9"/>
    </row>
    <row r="87" spans="1:27">
      <c r="A87" s="5" t="s">
        <v>21</v>
      </c>
      <c r="B87" s="5" t="s">
        <v>3</v>
      </c>
      <c r="C87" s="11">
        <v>9.1340000000000003</v>
      </c>
      <c r="D87" s="11">
        <v>8.4480000000000004</v>
      </c>
      <c r="E87" s="12">
        <v>7.6070000000000002</v>
      </c>
      <c r="F87" s="11">
        <v>6.718</v>
      </c>
      <c r="G87" s="11">
        <v>5.4610000000000003</v>
      </c>
      <c r="H87" s="11">
        <v>5.4610000000000003</v>
      </c>
      <c r="I87" s="11">
        <v>5.4610000000000003</v>
      </c>
      <c r="J87" s="11">
        <v>5.4610000000000003</v>
      </c>
      <c r="K87" s="11">
        <v>5.4610000000000003</v>
      </c>
      <c r="L87" s="11">
        <v>5.4610000000000003</v>
      </c>
      <c r="M87" s="11">
        <v>5.4610000000000003</v>
      </c>
      <c r="N87" s="11">
        <v>5.4610000000000003</v>
      </c>
      <c r="O87" s="11">
        <v>5.4610000000000003</v>
      </c>
      <c r="P87" s="11">
        <v>5.4610000000000003</v>
      </c>
      <c r="Q87" s="11">
        <v>5.4610000000000003</v>
      </c>
      <c r="R87" s="11">
        <v>5.4610000000000003</v>
      </c>
      <c r="S87" s="11">
        <v>5.4610000000000003</v>
      </c>
      <c r="T87" s="11">
        <v>5.4610000000000003</v>
      </c>
      <c r="U87" s="11">
        <v>5.4610000000000003</v>
      </c>
      <c r="V87" s="11">
        <v>5.4610000000000003</v>
      </c>
      <c r="W87" s="11">
        <v>5.4610000000000003</v>
      </c>
      <c r="X87" s="11">
        <v>5.4610000000000003</v>
      </c>
      <c r="Y87" s="11">
        <v>5.4610000000000003</v>
      </c>
      <c r="Z87" s="11">
        <v>5.4610000000000003</v>
      </c>
      <c r="AA87" s="11">
        <v>5.4610000000000003</v>
      </c>
    </row>
    <row r="88" spans="1:27">
      <c r="A88" s="5" t="s">
        <v>21</v>
      </c>
      <c r="B88" s="13" t="s">
        <v>4</v>
      </c>
      <c r="C88" s="11">
        <v>6.9999999999999993E-2</v>
      </c>
      <c r="D88" s="11">
        <v>0.52400000000000002</v>
      </c>
      <c r="E88" s="12">
        <v>1.2959999999999998</v>
      </c>
      <c r="F88" s="11">
        <v>2.1</v>
      </c>
      <c r="G88" s="11">
        <v>2.0310000000000001</v>
      </c>
      <c r="H88" s="11">
        <v>2.167229667933829</v>
      </c>
      <c r="I88" s="11">
        <v>2.7319465729884604</v>
      </c>
      <c r="J88" s="11">
        <v>3.6008951143186705</v>
      </c>
      <c r="K88" s="11">
        <v>4.5355998141103235</v>
      </c>
      <c r="L88" s="11">
        <v>5.5273548291226726</v>
      </c>
      <c r="M88" s="11">
        <v>6.2037231017924279</v>
      </c>
      <c r="N88" s="11">
        <v>6.5612615063771722</v>
      </c>
      <c r="O88" s="11">
        <v>6.6811565185789377</v>
      </c>
      <c r="P88" s="11">
        <v>6.6728605650134654</v>
      </c>
      <c r="Q88" s="11">
        <v>6.6728605650134654</v>
      </c>
      <c r="R88" s="11">
        <v>6.6728605650134654</v>
      </c>
      <c r="S88" s="11">
        <v>6.6728605650134654</v>
      </c>
      <c r="T88" s="11">
        <v>6.6728605650134654</v>
      </c>
      <c r="U88" s="11">
        <v>6.6728605650134654</v>
      </c>
      <c r="V88" s="11">
        <v>6.6728605650134654</v>
      </c>
      <c r="W88" s="11">
        <v>6.6728605650134654</v>
      </c>
      <c r="X88" s="11">
        <v>6.6728605650134654</v>
      </c>
      <c r="Y88" s="11">
        <v>6.6728605650134654</v>
      </c>
      <c r="Z88" s="11">
        <v>6.6728605650134654</v>
      </c>
      <c r="AA88" s="11">
        <v>6.6728605650134654</v>
      </c>
    </row>
    <row r="89" spans="1:27">
      <c r="A89" s="5" t="s">
        <v>21</v>
      </c>
      <c r="B89" s="13" t="s">
        <v>5</v>
      </c>
      <c r="C89" s="11">
        <v>-1.1000000000000001E-2</v>
      </c>
      <c r="D89" s="11">
        <v>-2.3E-2</v>
      </c>
      <c r="E89" s="12">
        <v>5.1999999999999998E-2</v>
      </c>
      <c r="F89" s="11">
        <v>4.1000000000000002E-2</v>
      </c>
      <c r="G89" s="11">
        <v>6.6000000000000003E-2</v>
      </c>
      <c r="H89" s="11">
        <v>5.2551448625819563E-2</v>
      </c>
      <c r="I89" s="11">
        <v>-4.7965061449161836E-2</v>
      </c>
      <c r="J89" s="11">
        <v>3.971147949645068E-2</v>
      </c>
      <c r="K89" s="11">
        <v>-3.5639053433745134E-2</v>
      </c>
      <c r="L89" s="11">
        <v>3.498107925987063E-2</v>
      </c>
      <c r="M89" s="11">
        <v>2.8515394148299858E-2</v>
      </c>
      <c r="N89" s="11">
        <v>1.820596227711465E-2</v>
      </c>
      <c r="O89" s="11">
        <v>1.6165468092614699E-2</v>
      </c>
      <c r="P89" s="11">
        <v>1.3527460767586014E-2</v>
      </c>
      <c r="Q89" s="11">
        <v>1.4654583858875726E-2</v>
      </c>
      <c r="R89" s="11">
        <v>1.697738294394328E-2</v>
      </c>
      <c r="S89" s="11">
        <v>2.2465167299540841E-2</v>
      </c>
      <c r="T89" s="11">
        <v>2.2360224270798885E-2</v>
      </c>
      <c r="U89" s="11">
        <v>2.4071970874462025E-2</v>
      </c>
      <c r="V89" s="11">
        <v>2.358287681251011E-2</v>
      </c>
      <c r="W89" s="11">
        <v>2.446650838314688E-2</v>
      </c>
      <c r="X89" s="11">
        <v>2.6427890077322772E-2</v>
      </c>
      <c r="Y89" s="11">
        <v>2.8439113349270396E-2</v>
      </c>
      <c r="Z89" s="11">
        <v>3.0467371290929909E-2</v>
      </c>
      <c r="AA89" s="11">
        <v>3.2240147440572783E-2</v>
      </c>
    </row>
    <row r="90" spans="1:27">
      <c r="A90" s="5" t="s">
        <v>21</v>
      </c>
      <c r="B90" s="14" t="s">
        <v>6</v>
      </c>
      <c r="C90" s="11">
        <v>1E-3</v>
      </c>
      <c r="D90" s="11">
        <v>1E-3</v>
      </c>
      <c r="E90" s="12">
        <v>1E-3</v>
      </c>
      <c r="F90" s="11">
        <v>1E-3</v>
      </c>
      <c r="G90" s="11">
        <v>1E-3</v>
      </c>
      <c r="H90" s="11">
        <v>8.8908953613219997E-4</v>
      </c>
      <c r="I90" s="11">
        <v>8.0569951039792054E-4</v>
      </c>
      <c r="J90" s="11">
        <v>7.4383516906019291E-4</v>
      </c>
      <c r="K90" s="11">
        <v>7.0031936232557148E-4</v>
      </c>
      <c r="L90" s="11">
        <v>6.7434172754095593E-4</v>
      </c>
      <c r="M90" s="11">
        <v>6.3877203282929301E-4</v>
      </c>
      <c r="N90" s="11">
        <v>5.9960145036721548E-4</v>
      </c>
      <c r="O90" s="11">
        <v>5.6069457751636018E-4</v>
      </c>
      <c r="P90" s="11">
        <v>5.2431303221950852E-4</v>
      </c>
      <c r="Q90" s="11">
        <v>4.9155378682777659E-4</v>
      </c>
      <c r="R90" s="11">
        <v>4.6259917793511733E-4</v>
      </c>
      <c r="S90" s="11">
        <v>4.356347566699485E-4</v>
      </c>
      <c r="T90" s="11">
        <v>4.098674991904204E-4</v>
      </c>
      <c r="U90" s="11">
        <v>3.8510179944908375E-4</v>
      </c>
      <c r="V90" s="11">
        <v>3.6149132682234482E-4</v>
      </c>
      <c r="W90" s="11">
        <v>3.3943268972425305E-4</v>
      </c>
      <c r="X90" s="11">
        <v>3.1889949048385973E-4</v>
      </c>
      <c r="Y90" s="11">
        <v>2.9971700043902378E-4</v>
      </c>
      <c r="Z90" s="11">
        <v>2.817033372163022E-4</v>
      </c>
      <c r="AA90" s="11">
        <v>2.6472981604870236E-4</v>
      </c>
    </row>
    <row r="91" spans="1:27">
      <c r="A91" s="5" t="s">
        <v>21</v>
      </c>
      <c r="B91" s="14" t="s">
        <v>7</v>
      </c>
      <c r="C91" s="11">
        <v>4.9000000000000002E-2</v>
      </c>
      <c r="D91" s="11">
        <v>4.9000000000000002E-2</v>
      </c>
      <c r="E91" s="12">
        <v>0.05</v>
      </c>
      <c r="F91" s="11">
        <v>4.9317484848730046E-2</v>
      </c>
      <c r="G91" s="11">
        <v>4.9000000000000002E-2</v>
      </c>
      <c r="H91" s="11">
        <v>4.9000000000000002E-2</v>
      </c>
      <c r="I91" s="11">
        <v>4.9000000000000002E-2</v>
      </c>
      <c r="J91" s="11">
        <v>4.9000000000000002E-2</v>
      </c>
      <c r="K91" s="11">
        <v>4.9000000000000002E-2</v>
      </c>
      <c r="L91" s="11">
        <v>4.9000000000000002E-2</v>
      </c>
      <c r="M91" s="11">
        <v>4.9000000000000002E-2</v>
      </c>
      <c r="N91" s="11">
        <v>4.9000000000000002E-2</v>
      </c>
      <c r="O91" s="11">
        <v>4.9000000000000002E-2</v>
      </c>
      <c r="P91" s="11">
        <v>4.9000000000000002E-2</v>
      </c>
      <c r="Q91" s="11">
        <v>4.9000000000000002E-2</v>
      </c>
      <c r="R91" s="11">
        <v>4.9000000000000002E-2</v>
      </c>
      <c r="S91" s="11">
        <v>4.9000000000000002E-2</v>
      </c>
      <c r="T91" s="11">
        <v>4.9000000000000002E-2</v>
      </c>
      <c r="U91" s="11">
        <v>4.9000000000000002E-2</v>
      </c>
      <c r="V91" s="11">
        <v>4.9000000000000002E-2</v>
      </c>
      <c r="W91" s="11">
        <v>4.9000000000000002E-2</v>
      </c>
      <c r="X91" s="11">
        <v>4.9000000000000002E-2</v>
      </c>
      <c r="Y91" s="11">
        <v>4.9000000000000002E-2</v>
      </c>
      <c r="Z91" s="11">
        <v>4.9000000000000002E-2</v>
      </c>
      <c r="AA91" s="11">
        <v>4.9000000000000002E-2</v>
      </c>
    </row>
    <row r="92" spans="1:27">
      <c r="A92" s="5" t="s">
        <v>21</v>
      </c>
      <c r="B92" s="14" t="s">
        <v>8</v>
      </c>
      <c r="C92" s="11">
        <v>0.69300000000000006</v>
      </c>
      <c r="D92" s="11">
        <v>0.69899999999999995</v>
      </c>
      <c r="E92" s="12">
        <v>0.629</v>
      </c>
      <c r="F92" s="11">
        <v>0.69499999999999995</v>
      </c>
      <c r="G92" s="11">
        <v>0.67799999999999994</v>
      </c>
      <c r="H92" s="11">
        <v>0.47065185498953072</v>
      </c>
      <c r="I92" s="11">
        <v>0.32221402774034663</v>
      </c>
      <c r="J92" s="11">
        <v>0.22963325317824804</v>
      </c>
      <c r="K92" s="11">
        <v>0.17527895709675867</v>
      </c>
      <c r="L92" s="11">
        <v>0.15604350329201272</v>
      </c>
      <c r="M92" s="11">
        <v>0.12984212421598987</v>
      </c>
      <c r="N92" s="11">
        <v>0.10334308368554239</v>
      </c>
      <c r="O92" s="11">
        <v>8.0350528396954071E-2</v>
      </c>
      <c r="P92" s="11">
        <v>6.1801978451953787E-2</v>
      </c>
      <c r="Q92" s="11">
        <v>4.8022783203333676E-2</v>
      </c>
      <c r="R92" s="11">
        <v>3.806072927702478E-2</v>
      </c>
      <c r="S92" s="11">
        <v>3.0441891203875669E-2</v>
      </c>
      <c r="T92" s="11">
        <v>2.4324503435264121E-2</v>
      </c>
      <c r="U92" s="11">
        <v>1.9297509711967392E-2</v>
      </c>
      <c r="V92" s="11">
        <v>1.5181826214010751E-2</v>
      </c>
      <c r="W92" s="11">
        <v>1.1938562500476186E-2</v>
      </c>
      <c r="X92" s="11">
        <v>9.4158000460961167E-3</v>
      </c>
      <c r="Y92" s="11">
        <v>7.4489481575676251E-3</v>
      </c>
      <c r="Z92" s="11">
        <v>5.9020345670471692E-3</v>
      </c>
      <c r="AA92" s="11">
        <v>4.674073499333414E-3</v>
      </c>
    </row>
    <row r="93" spans="1:27">
      <c r="A93" s="5" t="s">
        <v>21</v>
      </c>
      <c r="B93" s="5" t="s">
        <v>9</v>
      </c>
      <c r="C93" s="11">
        <v>0</v>
      </c>
      <c r="D93" s="11">
        <v>0</v>
      </c>
      <c r="E93" s="12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</row>
    <row r="94" spans="1:27">
      <c r="A94" s="5" t="s">
        <v>21</v>
      </c>
      <c r="B94" s="5" t="s">
        <v>10</v>
      </c>
      <c r="C94" s="11">
        <v>0.35599999999999998</v>
      </c>
      <c r="D94" s="11">
        <v>0.35599999999999998</v>
      </c>
      <c r="E94" s="12">
        <v>8.4999999999999992E-2</v>
      </c>
      <c r="F94" s="11">
        <v>0.69884113290012773</v>
      </c>
      <c r="G94" s="11">
        <v>0.19800000000000001</v>
      </c>
      <c r="H94" s="11">
        <v>0.20075026750116526</v>
      </c>
      <c r="I94" s="11">
        <v>0.20593787246762993</v>
      </c>
      <c r="J94" s="11">
        <v>0.21160018735793756</v>
      </c>
      <c r="K94" s="11">
        <v>0.21732283087226509</v>
      </c>
      <c r="L94" s="11">
        <v>0.22320024102078598</v>
      </c>
      <c r="M94" s="11">
        <v>0.22923660340601065</v>
      </c>
      <c r="N94" s="11">
        <v>0.23543621682841656</v>
      </c>
      <c r="O94" s="11">
        <v>0.24180349634784279</v>
      </c>
      <c r="P94" s="11">
        <v>0.24834297642767836</v>
      </c>
      <c r="Q94" s="11">
        <v>0.25505931416408412</v>
      </c>
      <c r="R94" s="11">
        <v>0.2619572926025478</v>
      </c>
      <c r="S94" s="11">
        <v>0.26904182414413358</v>
      </c>
      <c r="T94" s="11">
        <v>0.27631795404385279</v>
      </c>
      <c r="U94" s="11">
        <v>0.28379086400364634</v>
      </c>
      <c r="V94" s="11">
        <v>0.29146587586253803</v>
      </c>
      <c r="W94" s="11">
        <v>0.29934845538658672</v>
      </c>
      <c r="X94" s="11">
        <v>0.3074442161613361</v>
      </c>
      <c r="Y94" s="11">
        <v>0.31575892358953433</v>
      </c>
      <c r="Z94" s="11">
        <v>0.32429849899697033</v>
      </c>
      <c r="AA94" s="11">
        <v>0.33306902384935089</v>
      </c>
    </row>
    <row r="95" spans="1:27" ht="8.4499999999999993" thickBot="1">
      <c r="A95" s="5" t="s">
        <v>21</v>
      </c>
      <c r="B95" s="21" t="s">
        <v>11</v>
      </c>
      <c r="C95" s="15">
        <v>0.19499999999999998</v>
      </c>
      <c r="D95" s="15">
        <v>0.19499999999999998</v>
      </c>
      <c r="E95" s="22">
        <v>0.73699999999999999</v>
      </c>
      <c r="F95" s="15">
        <v>0.54873289331052377</v>
      </c>
      <c r="G95" s="15">
        <v>0.69100000000000006</v>
      </c>
      <c r="H95" s="15">
        <v>0.70059815577426865</v>
      </c>
      <c r="I95" s="15">
        <v>0.7187023731067288</v>
      </c>
      <c r="J95" s="15">
        <v>0.73846328012290341</v>
      </c>
      <c r="K95" s="15">
        <v>0.75843472794310707</v>
      </c>
      <c r="L95" s="15">
        <v>0.77894629568365215</v>
      </c>
      <c r="M95" s="15">
        <v>0.80001259067451203</v>
      </c>
      <c r="N95" s="15">
        <v>0.82164861529513067</v>
      </c>
      <c r="O95" s="15">
        <v>0.84386977765838078</v>
      </c>
      <c r="P95" s="15">
        <v>0.86669190258346351</v>
      </c>
      <c r="Q95" s="15">
        <v>0.89013124286556644</v>
      </c>
      <c r="R95" s="15">
        <v>0.91420449085030575</v>
      </c>
      <c r="S95" s="15">
        <v>0.93892879032119358</v>
      </c>
      <c r="T95" s="15">
        <v>0.96432174870859744</v>
      </c>
      <c r="U95" s="15">
        <v>0.99040144962888699</v>
      </c>
      <c r="V95" s="15">
        <v>1.0171864657626959</v>
      </c>
      <c r="W95" s="15">
        <v>1.0446958720814719</v>
      </c>
      <c r="X95" s="15">
        <v>1.0729492594317338</v>
      </c>
      <c r="Y95" s="15">
        <v>1.1019667484867086</v>
      </c>
      <c r="Z95" s="15">
        <v>1.1317690040752857</v>
      </c>
      <c r="AA95" s="15">
        <v>1.1623772498984926</v>
      </c>
    </row>
    <row r="96" spans="1:27" ht="8.4499999999999993" thickTop="1">
      <c r="A96" s="5" t="s">
        <v>21</v>
      </c>
      <c r="B96" s="19" t="s">
        <v>12</v>
      </c>
      <c r="C96" s="12">
        <f t="shared" ref="C96:F96" si="24">SUM(C87:C95)</f>
        <v>10.487</v>
      </c>
      <c r="D96" s="12">
        <f t="shared" si="24"/>
        <v>10.249000000000001</v>
      </c>
      <c r="E96" s="12">
        <f t="shared" si="24"/>
        <v>10.457000000000001</v>
      </c>
      <c r="F96" s="12">
        <f t="shared" si="24"/>
        <v>10.851891511059382</v>
      </c>
      <c r="G96" s="11">
        <v>9.1749999999999989</v>
      </c>
      <c r="H96" s="11">
        <v>9.1026704843607451</v>
      </c>
      <c r="I96" s="11">
        <v>9.4416414843644016</v>
      </c>
      <c r="J96" s="11">
        <v>10.33104714964327</v>
      </c>
      <c r="K96" s="11">
        <v>11.161697595951035</v>
      </c>
      <c r="L96" s="11">
        <v>12.231200290106536</v>
      </c>
      <c r="M96" s="11">
        <v>12.901968586270069</v>
      </c>
      <c r="N96" s="11">
        <v>13.250494985913743</v>
      </c>
      <c r="O96" s="11">
        <v>13.373906483652245</v>
      </c>
      <c r="P96" s="11">
        <v>13.373749196276369</v>
      </c>
      <c r="Q96" s="11">
        <v>13.391220042892153</v>
      </c>
      <c r="R96" s="11">
        <v>13.414523059865221</v>
      </c>
      <c r="S96" s="11">
        <v>13.44417387273888</v>
      </c>
      <c r="T96" s="11">
        <v>13.470594862971167</v>
      </c>
      <c r="U96" s="11">
        <v>13.500807461031878</v>
      </c>
      <c r="V96" s="11">
        <v>13.530639100992042</v>
      </c>
      <c r="W96" s="11">
        <v>13.563649396054872</v>
      </c>
      <c r="X96" s="11">
        <v>13.599416630220439</v>
      </c>
      <c r="Y96" s="11">
        <v>13.636774015596984</v>
      </c>
      <c r="Z96" s="11">
        <v>13.675579177280916</v>
      </c>
      <c r="AA96" s="11">
        <v>13.715485789517261</v>
      </c>
    </row>
    <row r="97" spans="1:27">
      <c r="B97" s="19"/>
      <c r="Y97" s="11"/>
      <c r="Z97" s="11"/>
      <c r="AA97" s="11"/>
    </row>
    <row r="98" spans="1:27">
      <c r="A98" s="5" t="s">
        <v>21</v>
      </c>
      <c r="B98" s="20" t="s">
        <v>13</v>
      </c>
      <c r="C98" s="7"/>
      <c r="D98" s="7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9"/>
    </row>
    <row r="99" spans="1:27">
      <c r="A99" s="5" t="s">
        <v>21</v>
      </c>
      <c r="B99" s="14" t="s">
        <v>14</v>
      </c>
      <c r="C99" s="11">
        <v>-5.6840000000000002</v>
      </c>
      <c r="D99" s="11">
        <v>-6.7830000000000004</v>
      </c>
      <c r="E99" s="12">
        <v>-7.7799999999999994</v>
      </c>
      <c r="F99" s="11">
        <v>-7.7789999999999999</v>
      </c>
      <c r="G99" s="11">
        <v>-8.077</v>
      </c>
      <c r="H99" s="11">
        <v>-8.1294628312087625</v>
      </c>
      <c r="I99" s="11">
        <v>-8.3563397743316088</v>
      </c>
      <c r="J99" s="11">
        <v>-8.6256739375326905</v>
      </c>
      <c r="K99" s="11">
        <v>-8.8899302042274488</v>
      </c>
      <c r="L99" s="11">
        <v>-9.1770567476059153</v>
      </c>
      <c r="M99" s="11">
        <v>-9.5114821178215614</v>
      </c>
      <c r="N99" s="11">
        <v>-9.7912189045450297</v>
      </c>
      <c r="O99" s="11">
        <v>-10.062444106006527</v>
      </c>
      <c r="P99" s="11">
        <v>-10.36167980345896</v>
      </c>
      <c r="Q99" s="11">
        <v>-10.677927714535597</v>
      </c>
      <c r="R99" s="11">
        <v>-11.013562921748891</v>
      </c>
      <c r="S99" s="11">
        <v>-11.354885701864623</v>
      </c>
      <c r="T99" s="11">
        <v>-11.702073143486205</v>
      </c>
      <c r="U99" s="11">
        <v>-12.058535463703768</v>
      </c>
      <c r="V99" s="11">
        <v>-12.425281780998217</v>
      </c>
      <c r="W99" s="11">
        <v>-12.803354353515628</v>
      </c>
      <c r="X99" s="11">
        <v>-13.194892763450508</v>
      </c>
      <c r="Y99" s="11">
        <v>-13.599374657018698</v>
      </c>
      <c r="Z99" s="11">
        <v>-14.015839117459533</v>
      </c>
      <c r="AA99" s="11">
        <v>-14.444367022490095</v>
      </c>
    </row>
    <row r="100" spans="1:27" ht="8.4499999999999993" thickBot="1">
      <c r="A100" s="5" t="s">
        <v>21</v>
      </c>
      <c r="B100" s="5" t="s">
        <v>15</v>
      </c>
      <c r="C100" s="11">
        <v>-0.28900000000000003</v>
      </c>
      <c r="D100" s="11">
        <v>0.41299999999999998</v>
      </c>
      <c r="E100" s="12">
        <v>0.29099999999999998</v>
      </c>
      <c r="F100" s="11">
        <v>0.48599999999999999</v>
      </c>
      <c r="G100" s="11">
        <v>0.48599999999999999</v>
      </c>
      <c r="H100" s="11">
        <v>0.49275065659376927</v>
      </c>
      <c r="I100" s="11">
        <v>0.50548386878418261</v>
      </c>
      <c r="J100" s="11">
        <v>0.51938227806039228</v>
      </c>
      <c r="K100" s="11">
        <v>0.53342876668646899</v>
      </c>
      <c r="L100" s="11">
        <v>0.54785513705102018</v>
      </c>
      <c r="M100" s="11">
        <v>0.56267166290566262</v>
      </c>
      <c r="N100" s="11">
        <v>0.577888895851568</v>
      </c>
      <c r="O100" s="11">
        <v>0.59351767285379609</v>
      </c>
      <c r="P100" s="11">
        <v>0.60956912395884688</v>
      </c>
      <c r="Q100" s="11">
        <v>0.6260546802209338</v>
      </c>
      <c r="R100" s="11">
        <v>0.64298608184261741</v>
      </c>
      <c r="S100" s="11">
        <v>0.66037538653560068</v>
      </c>
      <c r="T100" s="11">
        <v>0.67823497810763878</v>
      </c>
      <c r="U100" s="11">
        <v>0.69657757528167741</v>
      </c>
      <c r="V100" s="11">
        <v>0.71541624075350241</v>
      </c>
      <c r="W100" s="11">
        <v>0.73476439049434927</v>
      </c>
      <c r="X100" s="11">
        <v>0.75463580330509783</v>
      </c>
      <c r="Y100" s="11">
        <v>0.77504463062885709</v>
      </c>
      <c r="Z100" s="11">
        <v>0.79600540662892716</v>
      </c>
      <c r="AA100" s="15">
        <v>0.81753305853931568</v>
      </c>
    </row>
    <row r="101" spans="1:27" ht="8.4499999999999993" thickTop="1">
      <c r="A101" s="5" t="s">
        <v>21</v>
      </c>
      <c r="B101" s="16" t="s">
        <v>16</v>
      </c>
      <c r="C101" s="17">
        <f t="shared" ref="C101:W101" si="25">SUM(C99:C100)</f>
        <v>-5.9729999999999999</v>
      </c>
      <c r="D101" s="17">
        <f t="shared" si="25"/>
        <v>-6.37</v>
      </c>
      <c r="E101" s="17">
        <f t="shared" si="25"/>
        <v>-7.488999999999999</v>
      </c>
      <c r="F101" s="17">
        <f t="shared" si="25"/>
        <v>-7.2930000000000001</v>
      </c>
      <c r="G101" s="17">
        <f t="shared" si="25"/>
        <v>-7.5910000000000002</v>
      </c>
      <c r="H101" s="17">
        <f t="shared" si="25"/>
        <v>-7.6367121746149929</v>
      </c>
      <c r="I101" s="17">
        <f t="shared" si="25"/>
        <v>-7.8508559055474265</v>
      </c>
      <c r="J101" s="17">
        <f t="shared" si="25"/>
        <v>-8.1062916594722978</v>
      </c>
      <c r="K101" s="17">
        <f t="shared" si="25"/>
        <v>-8.3565014375409792</v>
      </c>
      <c r="L101" s="17">
        <f t="shared" si="25"/>
        <v>-8.6292016105548957</v>
      </c>
      <c r="M101" s="17">
        <f t="shared" si="25"/>
        <v>-8.9488104549158987</v>
      </c>
      <c r="N101" s="17">
        <f t="shared" si="25"/>
        <v>-9.2133300086934611</v>
      </c>
      <c r="O101" s="17">
        <f t="shared" si="25"/>
        <v>-9.4689264331527312</v>
      </c>
      <c r="P101" s="17">
        <f t="shared" si="25"/>
        <v>-9.7521106795001131</v>
      </c>
      <c r="Q101" s="17">
        <f t="shared" si="25"/>
        <v>-10.051873034314664</v>
      </c>
      <c r="R101" s="17">
        <f t="shared" si="25"/>
        <v>-10.370576839906274</v>
      </c>
      <c r="S101" s="17">
        <f t="shared" si="25"/>
        <v>-10.694510315329023</v>
      </c>
      <c r="T101" s="17">
        <f t="shared" si="25"/>
        <v>-11.023838165378566</v>
      </c>
      <c r="U101" s="17">
        <f t="shared" si="25"/>
        <v>-11.36195788842209</v>
      </c>
      <c r="V101" s="17">
        <f t="shared" si="25"/>
        <v>-11.709865540244715</v>
      </c>
      <c r="W101" s="17">
        <f t="shared" si="25"/>
        <v>-12.068589963021278</v>
      </c>
      <c r="X101" s="17">
        <f t="shared" ref="X101:AA101" si="26">SUM(X99:X100)</f>
        <v>-12.44025696014541</v>
      </c>
      <c r="Y101" s="17">
        <f t="shared" si="26"/>
        <v>-12.824330026389841</v>
      </c>
      <c r="Z101" s="17">
        <f t="shared" si="26"/>
        <v>-13.219833710830606</v>
      </c>
      <c r="AA101" s="12">
        <f t="shared" si="26"/>
        <v>-13.62683396395078</v>
      </c>
    </row>
    <row r="102" spans="1:27">
      <c r="B102" s="13"/>
      <c r="Y102" s="11"/>
      <c r="Z102" s="11"/>
      <c r="AA102" s="11"/>
    </row>
    <row r="103" spans="1:27">
      <c r="A103" s="5" t="s">
        <v>21</v>
      </c>
      <c r="B103" s="19" t="s">
        <v>17</v>
      </c>
      <c r="C103" s="12">
        <f>C96+C101</f>
        <v>4.5140000000000002</v>
      </c>
      <c r="D103" s="12">
        <f t="shared" ref="D103:AA103" si="27">D96+D101</f>
        <v>3.8790000000000004</v>
      </c>
      <c r="E103" s="12">
        <f t="shared" si="27"/>
        <v>2.9680000000000017</v>
      </c>
      <c r="F103" s="12">
        <f t="shared" si="27"/>
        <v>3.5588915110593815</v>
      </c>
      <c r="G103" s="12">
        <f t="shared" si="27"/>
        <v>1.5839999999999987</v>
      </c>
      <c r="H103" s="12">
        <f t="shared" si="27"/>
        <v>1.4659583097457523</v>
      </c>
      <c r="I103" s="12">
        <f t="shared" si="27"/>
        <v>1.5907855788169751</v>
      </c>
      <c r="J103" s="12">
        <f t="shared" si="27"/>
        <v>2.2247554901709723</v>
      </c>
      <c r="K103" s="12">
        <f t="shared" si="27"/>
        <v>2.8051961584100553</v>
      </c>
      <c r="L103" s="12">
        <f t="shared" si="27"/>
        <v>3.6019986795516399</v>
      </c>
      <c r="M103" s="12">
        <f t="shared" si="27"/>
        <v>3.9531581313541704</v>
      </c>
      <c r="N103" s="12">
        <f t="shared" si="27"/>
        <v>4.0371649772202822</v>
      </c>
      <c r="O103" s="12">
        <f t="shared" si="27"/>
        <v>3.904980050499514</v>
      </c>
      <c r="P103" s="12">
        <f t="shared" si="27"/>
        <v>3.6216385167762564</v>
      </c>
      <c r="Q103" s="12">
        <f t="shared" si="27"/>
        <v>3.339347008577489</v>
      </c>
      <c r="R103" s="12">
        <f t="shared" si="27"/>
        <v>3.0439462199589471</v>
      </c>
      <c r="S103" s="12">
        <f t="shared" si="27"/>
        <v>2.7496635574098569</v>
      </c>
      <c r="T103" s="12">
        <f t="shared" si="27"/>
        <v>2.4467566975926012</v>
      </c>
      <c r="U103" s="12">
        <f t="shared" si="27"/>
        <v>2.1388495726097876</v>
      </c>
      <c r="V103" s="12">
        <f t="shared" si="27"/>
        <v>1.8207735607473268</v>
      </c>
      <c r="W103" s="12">
        <f t="shared" si="27"/>
        <v>1.4950594330335942</v>
      </c>
      <c r="X103" s="12">
        <f t="shared" si="27"/>
        <v>1.1591596700750291</v>
      </c>
      <c r="Y103" s="12">
        <f t="shared" si="27"/>
        <v>0.81244398920714289</v>
      </c>
      <c r="Z103" s="12">
        <f t="shared" si="27"/>
        <v>0.45574546645030978</v>
      </c>
      <c r="AA103" s="12">
        <f t="shared" si="27"/>
        <v>8.8651825566481435E-2</v>
      </c>
    </row>
    <row r="104" spans="1:27">
      <c r="AA104" s="11"/>
    </row>
    <row r="105" spans="1:27">
      <c r="AA105" s="11"/>
    </row>
    <row r="106" spans="1:27" s="1" customFormat="1">
      <c r="B106" s="2" t="s">
        <v>0</v>
      </c>
      <c r="C106" s="3">
        <v>2016</v>
      </c>
      <c r="D106" s="3">
        <v>2017</v>
      </c>
      <c r="E106" s="3">
        <v>2018</v>
      </c>
      <c r="F106" s="3">
        <v>2019</v>
      </c>
      <c r="G106" s="3">
        <v>2020</v>
      </c>
      <c r="H106" s="3">
        <v>2021</v>
      </c>
      <c r="I106" s="3">
        <v>2022</v>
      </c>
      <c r="J106" s="3">
        <v>2023</v>
      </c>
      <c r="K106" s="3">
        <v>2024</v>
      </c>
      <c r="L106" s="3">
        <v>2025</v>
      </c>
      <c r="M106" s="3">
        <v>2026</v>
      </c>
      <c r="N106" s="3">
        <v>2027</v>
      </c>
      <c r="O106" s="3">
        <v>2028</v>
      </c>
      <c r="P106" s="3">
        <v>2029</v>
      </c>
      <c r="Q106" s="3">
        <v>2030</v>
      </c>
      <c r="R106" s="3">
        <v>2031</v>
      </c>
      <c r="S106" s="3">
        <v>2032</v>
      </c>
      <c r="T106" s="3">
        <v>2033</v>
      </c>
      <c r="U106" s="3">
        <v>2034</v>
      </c>
      <c r="V106" s="3">
        <v>2035</v>
      </c>
      <c r="W106" s="3">
        <v>2036</v>
      </c>
      <c r="X106" s="3">
        <v>2037</v>
      </c>
      <c r="Y106" s="3">
        <f t="shared" ref="Y106:AA106" si="28">X106+1</f>
        <v>2038</v>
      </c>
      <c r="Z106" s="3">
        <f t="shared" si="28"/>
        <v>2039</v>
      </c>
      <c r="AA106" s="4">
        <f t="shared" si="28"/>
        <v>2040</v>
      </c>
    </row>
    <row r="107" spans="1:27">
      <c r="B107" s="6" t="s">
        <v>1</v>
      </c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9"/>
      <c r="Y107" s="9"/>
      <c r="Z107" s="9"/>
      <c r="AA107" s="9"/>
    </row>
    <row r="108" spans="1:27">
      <c r="A108" s="5" t="s">
        <v>22</v>
      </c>
      <c r="B108" s="5" t="s">
        <v>3</v>
      </c>
      <c r="C108" s="11">
        <v>9.1340000000000003</v>
      </c>
      <c r="D108" s="11">
        <v>8.4480000000000004</v>
      </c>
      <c r="E108" s="12">
        <v>7.6070000000000002</v>
      </c>
      <c r="F108" s="11">
        <v>6.718</v>
      </c>
      <c r="G108" s="11">
        <v>5.4610000000000003</v>
      </c>
      <c r="H108" s="11">
        <v>5.4610000000000003</v>
      </c>
      <c r="I108" s="11">
        <v>5.4610000000000003</v>
      </c>
      <c r="J108" s="11">
        <v>5.4610000000000003</v>
      </c>
      <c r="K108" s="11">
        <v>5.4610000000000003</v>
      </c>
      <c r="L108" s="11">
        <v>5.4610000000000003</v>
      </c>
      <c r="M108" s="11">
        <v>5.4610000000000003</v>
      </c>
      <c r="N108" s="11">
        <v>5.4610000000000003</v>
      </c>
      <c r="O108" s="11">
        <v>5.4610000000000003</v>
      </c>
      <c r="P108" s="11">
        <v>5.4610000000000003</v>
      </c>
      <c r="Q108" s="11">
        <v>5.4610000000000003</v>
      </c>
      <c r="R108" s="11">
        <v>5.4610000000000003</v>
      </c>
      <c r="S108" s="11">
        <v>5.4610000000000003</v>
      </c>
      <c r="T108" s="11">
        <v>5.4610000000000003</v>
      </c>
      <c r="U108" s="11">
        <v>5.4610000000000003</v>
      </c>
      <c r="V108" s="11">
        <v>5.4610000000000003</v>
      </c>
      <c r="W108" s="11">
        <v>5.4610000000000003</v>
      </c>
      <c r="X108" s="11">
        <v>5.4610000000000003</v>
      </c>
      <c r="Y108" s="11">
        <v>5.4610000000000003</v>
      </c>
      <c r="Z108" s="11">
        <v>5.4610000000000003</v>
      </c>
      <c r="AA108" s="11">
        <v>5.4610000000000003</v>
      </c>
    </row>
    <row r="109" spans="1:27">
      <c r="A109" s="5" t="s">
        <v>22</v>
      </c>
      <c r="B109" s="13" t="s">
        <v>4</v>
      </c>
      <c r="C109" s="11">
        <v>6.0999999999999999E-2</v>
      </c>
      <c r="D109" s="11">
        <v>0.45700000000000002</v>
      </c>
      <c r="E109" s="12">
        <v>1.1320000000000001</v>
      </c>
      <c r="F109" s="11">
        <v>1.9910000000000001</v>
      </c>
      <c r="G109" s="11">
        <v>1.9849999999999999</v>
      </c>
      <c r="H109" s="11">
        <v>2.1181442101667405</v>
      </c>
      <c r="I109" s="11">
        <v>2.6700708751265849</v>
      </c>
      <c r="J109" s="11">
        <v>3.5193386518574892</v>
      </c>
      <c r="K109" s="11">
        <v>4.4328732796696171</v>
      </c>
      <c r="L109" s="11">
        <v>5.4021660934556897</v>
      </c>
      <c r="M109" s="11">
        <v>6.0632153407473997</v>
      </c>
      <c r="N109" s="11">
        <v>6.4126558789555341</v>
      </c>
      <c r="O109" s="11">
        <v>6.5298353960508093</v>
      </c>
      <c r="P109" s="11">
        <v>6.5217273370515665</v>
      </c>
      <c r="Q109" s="11">
        <v>6.5217273370515665</v>
      </c>
      <c r="R109" s="11">
        <v>6.5217273370515665</v>
      </c>
      <c r="S109" s="11">
        <v>6.5217273370515665</v>
      </c>
      <c r="T109" s="11">
        <v>6.5217273370515665</v>
      </c>
      <c r="U109" s="11">
        <v>6.5217273370515665</v>
      </c>
      <c r="V109" s="11">
        <v>6.5217273370515665</v>
      </c>
      <c r="W109" s="11">
        <v>6.5217273370515665</v>
      </c>
      <c r="X109" s="11">
        <v>6.5217273370515665</v>
      </c>
      <c r="Y109" s="11">
        <v>6.5217273370515665</v>
      </c>
      <c r="Z109" s="11">
        <v>6.5217273370515665</v>
      </c>
      <c r="AA109" s="11">
        <v>6.5217273370515665</v>
      </c>
    </row>
    <row r="110" spans="1:27">
      <c r="A110" s="5" t="s">
        <v>22</v>
      </c>
      <c r="B110" s="13" t="s">
        <v>5</v>
      </c>
      <c r="C110" s="11">
        <v>-0.01</v>
      </c>
      <c r="D110" s="11">
        <v>-0.02</v>
      </c>
      <c r="E110" s="12">
        <v>4.4999999999999998E-2</v>
      </c>
      <c r="F110" s="11">
        <v>0.04</v>
      </c>
      <c r="G110" s="11">
        <v>6.5000000000000002E-2</v>
      </c>
      <c r="H110" s="11">
        <v>5.1755214555731385E-2</v>
      </c>
      <c r="I110" s="11">
        <v>-4.7238318093871502E-2</v>
      </c>
      <c r="J110" s="11">
        <v>3.9109790413171128E-2</v>
      </c>
      <c r="K110" s="11">
        <v>-3.5099067775658084E-2</v>
      </c>
      <c r="L110" s="11">
        <v>3.445106290744835E-2</v>
      </c>
      <c r="M110" s="11">
        <v>2.8083342721810463E-2</v>
      </c>
      <c r="N110" s="11">
        <v>1.793011436382503E-2</v>
      </c>
      <c r="O110" s="11">
        <v>1.592053675787811E-2</v>
      </c>
      <c r="P110" s="11">
        <v>1.3322499240804404E-2</v>
      </c>
      <c r="Q110" s="11">
        <v>1.4432544709498818E-2</v>
      </c>
      <c r="R110" s="11">
        <v>1.6720149869035045E-2</v>
      </c>
      <c r="S110" s="11">
        <v>2.2124785976820521E-2</v>
      </c>
      <c r="T110" s="11">
        <v>2.2021432993968595E-2</v>
      </c>
      <c r="U110" s="11">
        <v>2.3707244043030783E-2</v>
      </c>
      <c r="V110" s="11">
        <v>2.3225560497169045E-2</v>
      </c>
      <c r="W110" s="11">
        <v>2.4095803710674955E-2</v>
      </c>
      <c r="X110" s="11">
        <v>2.6027467500393631E-2</v>
      </c>
      <c r="Y110" s="11">
        <v>2.8008217692463269E-2</v>
      </c>
      <c r="Z110" s="11">
        <v>3.0005744453188543E-2</v>
      </c>
      <c r="AA110" s="11">
        <v>3.1751660358139859E-2</v>
      </c>
    </row>
    <row r="111" spans="1:27">
      <c r="A111" s="5" t="s">
        <v>22</v>
      </c>
      <c r="B111" s="14" t="s">
        <v>6</v>
      </c>
      <c r="C111" s="11">
        <v>1E-3</v>
      </c>
      <c r="D111" s="11">
        <v>1E-3</v>
      </c>
      <c r="E111" s="12">
        <v>1E-3</v>
      </c>
      <c r="F111" s="11">
        <v>1E-3</v>
      </c>
      <c r="G111" s="11">
        <v>1E-3</v>
      </c>
      <c r="H111" s="11">
        <v>8.8908953613219997E-4</v>
      </c>
      <c r="I111" s="11">
        <v>8.0569951039792054E-4</v>
      </c>
      <c r="J111" s="11">
        <v>7.4383516906019291E-4</v>
      </c>
      <c r="K111" s="11">
        <v>7.0031936232557148E-4</v>
      </c>
      <c r="L111" s="11">
        <v>6.7434172754095593E-4</v>
      </c>
      <c r="M111" s="11">
        <v>6.3877203282929301E-4</v>
      </c>
      <c r="N111" s="11">
        <v>5.9960145036721548E-4</v>
      </c>
      <c r="O111" s="11">
        <v>5.6069457751636018E-4</v>
      </c>
      <c r="P111" s="11">
        <v>5.2431303221950852E-4</v>
      </c>
      <c r="Q111" s="11">
        <v>4.9155378682777659E-4</v>
      </c>
      <c r="R111" s="11">
        <v>4.6259917793511733E-4</v>
      </c>
      <c r="S111" s="11">
        <v>4.356347566699485E-4</v>
      </c>
      <c r="T111" s="11">
        <v>4.098674991904204E-4</v>
      </c>
      <c r="U111" s="11">
        <v>3.8510179944908375E-4</v>
      </c>
      <c r="V111" s="11">
        <v>3.6149132682234482E-4</v>
      </c>
      <c r="W111" s="11">
        <v>3.3943268972425305E-4</v>
      </c>
      <c r="X111" s="11">
        <v>3.1889949048385973E-4</v>
      </c>
      <c r="Y111" s="11">
        <v>2.9971700043902378E-4</v>
      </c>
      <c r="Z111" s="11">
        <v>2.817033372163022E-4</v>
      </c>
      <c r="AA111" s="11">
        <v>2.6472981604870236E-4</v>
      </c>
    </row>
    <row r="112" spans="1:27">
      <c r="A112" s="5" t="s">
        <v>22</v>
      </c>
      <c r="B112" s="14" t="s">
        <v>7</v>
      </c>
      <c r="C112" s="11">
        <v>4.9000000000000002E-2</v>
      </c>
      <c r="D112" s="11">
        <v>4.9000000000000002E-2</v>
      </c>
      <c r="E112" s="12">
        <v>0.05</v>
      </c>
      <c r="F112" s="11">
        <v>4.9317484848730046E-2</v>
      </c>
      <c r="G112" s="11">
        <v>4.9000000000000002E-2</v>
      </c>
      <c r="H112" s="11">
        <v>4.9000000000000002E-2</v>
      </c>
      <c r="I112" s="11">
        <v>4.9000000000000002E-2</v>
      </c>
      <c r="J112" s="11">
        <v>4.9000000000000002E-2</v>
      </c>
      <c r="K112" s="11">
        <v>4.9000000000000002E-2</v>
      </c>
      <c r="L112" s="11">
        <v>4.9000000000000002E-2</v>
      </c>
      <c r="M112" s="11">
        <v>4.9000000000000002E-2</v>
      </c>
      <c r="N112" s="11">
        <v>4.9000000000000002E-2</v>
      </c>
      <c r="O112" s="11">
        <v>4.9000000000000002E-2</v>
      </c>
      <c r="P112" s="11">
        <v>4.9000000000000002E-2</v>
      </c>
      <c r="Q112" s="11">
        <v>4.9000000000000002E-2</v>
      </c>
      <c r="R112" s="11">
        <v>4.9000000000000002E-2</v>
      </c>
      <c r="S112" s="11">
        <v>4.9000000000000002E-2</v>
      </c>
      <c r="T112" s="11">
        <v>4.9000000000000002E-2</v>
      </c>
      <c r="U112" s="11">
        <v>4.9000000000000002E-2</v>
      </c>
      <c r="V112" s="11">
        <v>4.9000000000000002E-2</v>
      </c>
      <c r="W112" s="11">
        <v>4.9000000000000002E-2</v>
      </c>
      <c r="X112" s="11">
        <v>4.9000000000000002E-2</v>
      </c>
      <c r="Y112" s="11">
        <v>4.9000000000000002E-2</v>
      </c>
      <c r="Z112" s="11">
        <v>4.9000000000000002E-2</v>
      </c>
      <c r="AA112" s="11">
        <v>4.9000000000000002E-2</v>
      </c>
    </row>
    <row r="113" spans="1:27">
      <c r="A113" s="5" t="s">
        <v>22</v>
      </c>
      <c r="B113" s="14" t="s">
        <v>8</v>
      </c>
      <c r="C113" s="11">
        <v>0.69300000000000006</v>
      </c>
      <c r="D113" s="11">
        <v>0.69899999999999995</v>
      </c>
      <c r="E113" s="12">
        <v>0.629</v>
      </c>
      <c r="F113" s="11">
        <v>0.69499999999999995</v>
      </c>
      <c r="G113" s="11">
        <v>0.67799999999999994</v>
      </c>
      <c r="H113" s="11">
        <v>0.47065185498953072</v>
      </c>
      <c r="I113" s="11">
        <v>0.32221402774034663</v>
      </c>
      <c r="J113" s="11">
        <v>0.22963325317824804</v>
      </c>
      <c r="K113" s="11">
        <v>0.17527895709675867</v>
      </c>
      <c r="L113" s="11">
        <v>0.15604350329201272</v>
      </c>
      <c r="M113" s="11">
        <v>0.12984212421598987</v>
      </c>
      <c r="N113" s="11">
        <v>0.10334308368554239</v>
      </c>
      <c r="O113" s="11">
        <v>8.0350528396954071E-2</v>
      </c>
      <c r="P113" s="11">
        <v>6.1801978451953787E-2</v>
      </c>
      <c r="Q113" s="11">
        <v>4.8022783203333676E-2</v>
      </c>
      <c r="R113" s="11">
        <v>3.806072927702478E-2</v>
      </c>
      <c r="S113" s="11">
        <v>3.0441891203875669E-2</v>
      </c>
      <c r="T113" s="11">
        <v>2.4324503435264121E-2</v>
      </c>
      <c r="U113" s="11">
        <v>1.9297509711967392E-2</v>
      </c>
      <c r="V113" s="11">
        <v>1.5181826214010751E-2</v>
      </c>
      <c r="W113" s="11">
        <v>1.1938562500476186E-2</v>
      </c>
      <c r="X113" s="11">
        <v>9.4158000460961167E-3</v>
      </c>
      <c r="Y113" s="11">
        <v>7.4489481575676251E-3</v>
      </c>
      <c r="Z113" s="11">
        <v>5.9020345670471692E-3</v>
      </c>
      <c r="AA113" s="11">
        <v>4.674073499333414E-3</v>
      </c>
    </row>
    <row r="114" spans="1:27">
      <c r="A114" s="5" t="s">
        <v>22</v>
      </c>
      <c r="B114" s="5" t="s">
        <v>9</v>
      </c>
      <c r="C114" s="11">
        <v>0</v>
      </c>
      <c r="D114" s="11">
        <v>0</v>
      </c>
      <c r="E114" s="12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</row>
    <row r="115" spans="1:27">
      <c r="A115" s="5" t="s">
        <v>22</v>
      </c>
      <c r="B115" s="5" t="s">
        <v>10</v>
      </c>
      <c r="C115" s="11">
        <v>0.35599999999999998</v>
      </c>
      <c r="D115" s="11">
        <v>0.35599999999999998</v>
      </c>
      <c r="E115" s="12">
        <v>8.4999999999999992E-2</v>
      </c>
      <c r="F115" s="11">
        <v>0.69884113290012773</v>
      </c>
      <c r="G115" s="11">
        <v>0.19800000000000001</v>
      </c>
      <c r="H115" s="11">
        <v>0.20075026750116526</v>
      </c>
      <c r="I115" s="11">
        <v>0.20593787246762993</v>
      </c>
      <c r="J115" s="11">
        <v>0.21160018735793756</v>
      </c>
      <c r="K115" s="11">
        <v>0.21732283087226509</v>
      </c>
      <c r="L115" s="11">
        <v>0.22320024102078598</v>
      </c>
      <c r="M115" s="11">
        <v>0.22923660340601065</v>
      </c>
      <c r="N115" s="11">
        <v>0.23543621682841656</v>
      </c>
      <c r="O115" s="11">
        <v>0.24180349634784279</v>
      </c>
      <c r="P115" s="11">
        <v>0.24834297642767836</v>
      </c>
      <c r="Q115" s="11">
        <v>0.25505931416408412</v>
      </c>
      <c r="R115" s="11">
        <v>0.2619572926025478</v>
      </c>
      <c r="S115" s="11">
        <v>0.26904182414413358</v>
      </c>
      <c r="T115" s="11">
        <v>0.27631795404385279</v>
      </c>
      <c r="U115" s="11">
        <v>0.28379086400364634</v>
      </c>
      <c r="V115" s="11">
        <v>0.29146587586253803</v>
      </c>
      <c r="W115" s="11">
        <v>0.29934845538658672</v>
      </c>
      <c r="X115" s="11">
        <v>0.3074442161613361</v>
      </c>
      <c r="Y115" s="11">
        <v>0.31575892358953433</v>
      </c>
      <c r="Z115" s="11">
        <v>0.32429849899697033</v>
      </c>
      <c r="AA115" s="11">
        <v>0.33306902384935089</v>
      </c>
    </row>
    <row r="116" spans="1:27" ht="8.4499999999999993" thickBot="1">
      <c r="A116" s="5" t="s">
        <v>22</v>
      </c>
      <c r="B116" s="21" t="s">
        <v>11</v>
      </c>
      <c r="C116" s="15">
        <v>0.19499999999999998</v>
      </c>
      <c r="D116" s="15">
        <v>0.19499999999999998</v>
      </c>
      <c r="E116" s="22">
        <v>0.73699999999999999</v>
      </c>
      <c r="F116" s="15">
        <v>0.54873289331052377</v>
      </c>
      <c r="G116" s="15">
        <v>0.69100000000000006</v>
      </c>
      <c r="H116" s="15">
        <v>0.70059815577426865</v>
      </c>
      <c r="I116" s="15">
        <v>0.7187023731067288</v>
      </c>
      <c r="J116" s="15">
        <v>0.73846328012290341</v>
      </c>
      <c r="K116" s="15">
        <v>0.75843472794310707</v>
      </c>
      <c r="L116" s="15">
        <v>0.77894629568365215</v>
      </c>
      <c r="M116" s="15">
        <v>0.80001259067451203</v>
      </c>
      <c r="N116" s="15">
        <v>0.82164861529513067</v>
      </c>
      <c r="O116" s="15">
        <v>0.84386977765838078</v>
      </c>
      <c r="P116" s="15">
        <v>0.86669190258346351</v>
      </c>
      <c r="Q116" s="15">
        <v>0.89013124286556644</v>
      </c>
      <c r="R116" s="15">
        <v>0.91420449085030575</v>
      </c>
      <c r="S116" s="15">
        <v>0.93892879032119358</v>
      </c>
      <c r="T116" s="15">
        <v>0.96432174870859744</v>
      </c>
      <c r="U116" s="15">
        <v>0.99040144962888699</v>
      </c>
      <c r="V116" s="15">
        <v>1.0171864657626959</v>
      </c>
      <c r="W116" s="15">
        <v>1.0446958720814719</v>
      </c>
      <c r="X116" s="15">
        <v>1.0729492594317338</v>
      </c>
      <c r="Y116" s="15">
        <v>1.1019667484867086</v>
      </c>
      <c r="Z116" s="15">
        <v>1.1317690040752857</v>
      </c>
      <c r="AA116" s="15">
        <v>1.1623772498984926</v>
      </c>
    </row>
    <row r="117" spans="1:27" ht="8.4499999999999993" thickTop="1">
      <c r="A117" s="5" t="s">
        <v>22</v>
      </c>
      <c r="B117" s="19" t="s">
        <v>12</v>
      </c>
      <c r="C117" s="12">
        <f t="shared" ref="C117:F117" si="29">SUM(C108:C116)</f>
        <v>10.478999999999999</v>
      </c>
      <c r="D117" s="12">
        <f t="shared" si="29"/>
        <v>10.185</v>
      </c>
      <c r="E117" s="12">
        <f t="shared" si="29"/>
        <v>10.286000000000001</v>
      </c>
      <c r="F117" s="12">
        <f t="shared" si="29"/>
        <v>10.74189151105938</v>
      </c>
      <c r="G117" s="11">
        <v>9.1279999999999983</v>
      </c>
      <c r="H117" s="11">
        <v>9.0527887925235699</v>
      </c>
      <c r="I117" s="11">
        <v>9.3804925298578166</v>
      </c>
      <c r="J117" s="11">
        <v>10.24888899809881</v>
      </c>
      <c r="K117" s="11">
        <v>11.059511047168415</v>
      </c>
      <c r="L117" s="11">
        <v>12.10548153808713</v>
      </c>
      <c r="M117" s="11">
        <v>12.761028773798552</v>
      </c>
      <c r="N117" s="11">
        <v>13.101613510578813</v>
      </c>
      <c r="O117" s="11">
        <v>13.22234042978938</v>
      </c>
      <c r="P117" s="11">
        <v>13.222411006787688</v>
      </c>
      <c r="Q117" s="11">
        <v>13.239864775780877</v>
      </c>
      <c r="R117" s="11">
        <v>13.263132598828415</v>
      </c>
      <c r="S117" s="11">
        <v>13.292700263454261</v>
      </c>
      <c r="T117" s="11">
        <v>13.319122843732439</v>
      </c>
      <c r="U117" s="11">
        <v>13.349309506238546</v>
      </c>
      <c r="V117" s="11">
        <v>13.379148556714803</v>
      </c>
      <c r="W117" s="11">
        <v>13.412145463420499</v>
      </c>
      <c r="X117" s="11">
        <v>13.447882979681609</v>
      </c>
      <c r="Y117" s="11">
        <v>13.485209891978279</v>
      </c>
      <c r="Z117" s="11">
        <v>13.523984322481276</v>
      </c>
      <c r="AA117" s="11">
        <v>13.563864074472932</v>
      </c>
    </row>
    <row r="118" spans="1:27">
      <c r="B118" s="19"/>
      <c r="Y118" s="11"/>
      <c r="Z118" s="11"/>
      <c r="AA118" s="11"/>
    </row>
    <row r="119" spans="1:27">
      <c r="A119" s="5" t="s">
        <v>22</v>
      </c>
      <c r="B119" s="20" t="s">
        <v>13</v>
      </c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9"/>
    </row>
    <row r="120" spans="1:27">
      <c r="A120" s="5" t="s">
        <v>22</v>
      </c>
      <c r="B120" s="14" t="s">
        <v>14</v>
      </c>
      <c r="C120" s="11">
        <v>-5.867</v>
      </c>
      <c r="D120" s="11">
        <v>-6.3869999999999996</v>
      </c>
      <c r="E120" s="12">
        <v>-7.2900000000000009</v>
      </c>
      <c r="F120" s="11">
        <v>-7.2889999999999997</v>
      </c>
      <c r="G120" s="11">
        <v>-7.7149999999999999</v>
      </c>
      <c r="H120" s="11">
        <v>-7.6005771472306218</v>
      </c>
      <c r="I120" s="11">
        <v>-7.6289458110297321</v>
      </c>
      <c r="J120" s="11">
        <v>-7.7308845962995534</v>
      </c>
      <c r="K120" s="11">
        <v>-7.8643703877455255</v>
      </c>
      <c r="L120" s="11">
        <v>-8.0244028182578173</v>
      </c>
      <c r="M120" s="11">
        <v>-8.2149422091023805</v>
      </c>
      <c r="N120" s="11">
        <v>-8.3542314295775846</v>
      </c>
      <c r="O120" s="11">
        <v>-8.4696771574243215</v>
      </c>
      <c r="P120" s="11">
        <v>-8.5979484643003357</v>
      </c>
      <c r="Q120" s="11">
        <v>-8.7329174599769015</v>
      </c>
      <c r="R120" s="11">
        <v>-8.8857500869668442</v>
      </c>
      <c r="S120" s="11">
        <v>-9.0412896949560473</v>
      </c>
      <c r="T120" s="11">
        <v>-9.1951835622439049</v>
      </c>
      <c r="U120" s="11">
        <v>-9.3484042968340439</v>
      </c>
      <c r="V120" s="11">
        <v>-9.5022319237200623</v>
      </c>
      <c r="W120" s="11">
        <v>-9.6586141691218224</v>
      </c>
      <c r="X120" s="11">
        <v>-9.819461777451405</v>
      </c>
      <c r="Y120" s="11">
        <v>-9.9843316038036818</v>
      </c>
      <c r="Z120" s="11">
        <v>-10.151997143427618</v>
      </c>
      <c r="AA120" s="11">
        <v>-10.321972832635716</v>
      </c>
    </row>
    <row r="121" spans="1:27" ht="8.4499999999999993" thickBot="1">
      <c r="A121" s="5" t="s">
        <v>22</v>
      </c>
      <c r="B121" s="5" t="s">
        <v>15</v>
      </c>
      <c r="C121" s="11">
        <v>-0.35100000000000003</v>
      </c>
      <c r="D121" s="11">
        <v>0.36499999999999999</v>
      </c>
      <c r="E121" s="12">
        <v>0.23500000000000001</v>
      </c>
      <c r="F121" s="11">
        <v>0.42700000000000005</v>
      </c>
      <c r="G121" s="11">
        <v>0.42700000000000005</v>
      </c>
      <c r="H121" s="11">
        <v>0.43293113243938169</v>
      </c>
      <c r="I121" s="11">
        <v>0.44411854314988891</v>
      </c>
      <c r="J121" s="11">
        <v>0.45632969697898668</v>
      </c>
      <c r="K121" s="11">
        <v>0.46867095344675369</v>
      </c>
      <c r="L121" s="11">
        <v>0.48134597432260434</v>
      </c>
      <c r="M121" s="11">
        <v>0.49436378613316456</v>
      </c>
      <c r="N121" s="11">
        <v>0.50773365952390859</v>
      </c>
      <c r="O121" s="11">
        <v>0.5214651158612571</v>
      </c>
      <c r="P121" s="11">
        <v>0.53556793401322567</v>
      </c>
      <c r="Q121" s="11">
        <v>0.55005215731345425</v>
      </c>
      <c r="R121" s="11">
        <v>0.56492810071357547</v>
      </c>
      <c r="S121" s="11">
        <v>0.58020635812901555</v>
      </c>
      <c r="T121" s="11">
        <v>0.59589780998346054</v>
      </c>
      <c r="U121" s="11">
        <v>0.61201363095735872</v>
      </c>
      <c r="V121" s="11">
        <v>0.62856529794597871</v>
      </c>
      <c r="W121" s="11">
        <v>0.64556459823268986</v>
      </c>
      <c r="X121" s="11">
        <v>0.66302363788328578</v>
      </c>
      <c r="Y121" s="11">
        <v>0.68095485036732939</v>
      </c>
      <c r="Z121" s="11">
        <v>0.69937100541265862</v>
      </c>
      <c r="AA121" s="15">
        <v>0.71828521809935808</v>
      </c>
    </row>
    <row r="122" spans="1:27" ht="8.4499999999999993" thickTop="1">
      <c r="A122" s="5" t="s">
        <v>22</v>
      </c>
      <c r="B122" s="16" t="s">
        <v>16</v>
      </c>
      <c r="C122" s="17">
        <f t="shared" ref="C122:W122" si="30">SUM(C120:C121)</f>
        <v>-6.218</v>
      </c>
      <c r="D122" s="17">
        <f t="shared" si="30"/>
        <v>-6.0219999999999994</v>
      </c>
      <c r="E122" s="17">
        <f t="shared" si="30"/>
        <v>-7.0550000000000006</v>
      </c>
      <c r="F122" s="17">
        <f t="shared" si="30"/>
        <v>-6.8620000000000001</v>
      </c>
      <c r="G122" s="17">
        <f t="shared" si="30"/>
        <v>-7.2880000000000003</v>
      </c>
      <c r="H122" s="17">
        <f t="shared" si="30"/>
        <v>-7.1676460147912398</v>
      </c>
      <c r="I122" s="17">
        <f t="shared" si="30"/>
        <v>-7.184827267879843</v>
      </c>
      <c r="J122" s="17">
        <f t="shared" si="30"/>
        <v>-7.2745548993205666</v>
      </c>
      <c r="K122" s="17">
        <f t="shared" si="30"/>
        <v>-7.3956994342987716</v>
      </c>
      <c r="L122" s="17">
        <f t="shared" si="30"/>
        <v>-7.5430568439352133</v>
      </c>
      <c r="M122" s="17">
        <f t="shared" si="30"/>
        <v>-7.7205784229692158</v>
      </c>
      <c r="N122" s="17">
        <f t="shared" si="30"/>
        <v>-7.8464977700536762</v>
      </c>
      <c r="O122" s="17">
        <f t="shared" si="30"/>
        <v>-7.9482120415630639</v>
      </c>
      <c r="P122" s="17">
        <f t="shared" si="30"/>
        <v>-8.0623805302871094</v>
      </c>
      <c r="Q122" s="17">
        <f t="shared" si="30"/>
        <v>-8.1828653026634477</v>
      </c>
      <c r="R122" s="17">
        <f t="shared" si="30"/>
        <v>-8.320821986253268</v>
      </c>
      <c r="S122" s="17">
        <f t="shared" si="30"/>
        <v>-8.4610833368270324</v>
      </c>
      <c r="T122" s="17">
        <f t="shared" si="30"/>
        <v>-8.5992857522604442</v>
      </c>
      <c r="U122" s="17">
        <f t="shared" si="30"/>
        <v>-8.7363906658766854</v>
      </c>
      <c r="V122" s="17">
        <f t="shared" si="30"/>
        <v>-8.8736666257740833</v>
      </c>
      <c r="W122" s="17">
        <f t="shared" si="30"/>
        <v>-9.0130495708891321</v>
      </c>
      <c r="X122" s="17">
        <f t="shared" ref="X122:AA122" si="31">SUM(X120:X121)</f>
        <v>-9.1564381395681185</v>
      </c>
      <c r="Y122" s="17">
        <f t="shared" si="31"/>
        <v>-9.3033767534363516</v>
      </c>
      <c r="Z122" s="17">
        <f t="shared" si="31"/>
        <v>-9.4526261380149599</v>
      </c>
      <c r="AA122" s="12">
        <f t="shared" si="31"/>
        <v>-9.6036876145363568</v>
      </c>
    </row>
    <row r="123" spans="1:27">
      <c r="B123" s="13"/>
      <c r="Y123" s="11"/>
      <c r="Z123" s="11"/>
      <c r="AA123" s="11"/>
    </row>
    <row r="124" spans="1:27">
      <c r="A124" s="5" t="s">
        <v>22</v>
      </c>
      <c r="B124" s="19" t="s">
        <v>17</v>
      </c>
      <c r="C124" s="12">
        <f>C117+C122</f>
        <v>4.2609999999999992</v>
      </c>
      <c r="D124" s="12">
        <f t="shared" ref="D124:AA124" si="32">D117+D122</f>
        <v>4.1630000000000011</v>
      </c>
      <c r="E124" s="12">
        <f t="shared" si="32"/>
        <v>3.2310000000000008</v>
      </c>
      <c r="F124" s="12">
        <f t="shared" si="32"/>
        <v>3.8798915110593803</v>
      </c>
      <c r="G124" s="12">
        <f t="shared" si="32"/>
        <v>1.8399999999999981</v>
      </c>
      <c r="H124" s="12">
        <f t="shared" si="32"/>
        <v>1.8851427777323302</v>
      </c>
      <c r="I124" s="12">
        <f t="shared" si="32"/>
        <v>2.1956652619779735</v>
      </c>
      <c r="J124" s="12">
        <f t="shared" si="32"/>
        <v>2.9743340987782432</v>
      </c>
      <c r="K124" s="12">
        <f t="shared" si="32"/>
        <v>3.6638116128696439</v>
      </c>
      <c r="L124" s="12">
        <f t="shared" si="32"/>
        <v>4.5624246941519164</v>
      </c>
      <c r="M124" s="12">
        <f t="shared" si="32"/>
        <v>5.0404503508293361</v>
      </c>
      <c r="N124" s="12">
        <f t="shared" si="32"/>
        <v>5.2551157405251372</v>
      </c>
      <c r="O124" s="12">
        <f t="shared" si="32"/>
        <v>5.2741283882263161</v>
      </c>
      <c r="P124" s="12">
        <f t="shared" si="32"/>
        <v>5.1600304765005784</v>
      </c>
      <c r="Q124" s="12">
        <f t="shared" si="32"/>
        <v>5.056999473117429</v>
      </c>
      <c r="R124" s="12">
        <f t="shared" si="32"/>
        <v>4.942310612575147</v>
      </c>
      <c r="S124" s="12">
        <f t="shared" si="32"/>
        <v>4.8316169266272286</v>
      </c>
      <c r="T124" s="12">
        <f t="shared" si="32"/>
        <v>4.7198370914719945</v>
      </c>
      <c r="U124" s="12">
        <f t="shared" si="32"/>
        <v>4.6129188403618606</v>
      </c>
      <c r="V124" s="12">
        <f t="shared" si="32"/>
        <v>4.5054819309407197</v>
      </c>
      <c r="W124" s="12">
        <f t="shared" si="32"/>
        <v>4.399095892531367</v>
      </c>
      <c r="X124" s="12">
        <f t="shared" si="32"/>
        <v>4.2914448401134901</v>
      </c>
      <c r="Y124" s="12">
        <f t="shared" si="32"/>
        <v>4.1818331385419274</v>
      </c>
      <c r="Z124" s="12">
        <f t="shared" si="32"/>
        <v>4.071358184466316</v>
      </c>
      <c r="AA124" s="12">
        <f t="shared" si="32"/>
        <v>3.9601764599365747</v>
      </c>
    </row>
    <row r="125" spans="1:27">
      <c r="AA125" s="11"/>
    </row>
    <row r="126" spans="1:27">
      <c r="AA126" s="11"/>
    </row>
    <row r="127" spans="1:27" s="1" customFormat="1">
      <c r="B127" s="2" t="s">
        <v>0</v>
      </c>
      <c r="C127" s="3">
        <v>2016</v>
      </c>
      <c r="D127" s="3">
        <v>2017</v>
      </c>
      <c r="E127" s="3">
        <v>2018</v>
      </c>
      <c r="F127" s="3">
        <v>2019</v>
      </c>
      <c r="G127" s="3">
        <v>2020</v>
      </c>
      <c r="H127" s="3">
        <v>2021</v>
      </c>
      <c r="I127" s="3">
        <v>2022</v>
      </c>
      <c r="J127" s="3">
        <v>2023</v>
      </c>
      <c r="K127" s="3">
        <v>2024</v>
      </c>
      <c r="L127" s="3">
        <v>2025</v>
      </c>
      <c r="M127" s="3">
        <v>2026</v>
      </c>
      <c r="N127" s="3">
        <v>2027</v>
      </c>
      <c r="O127" s="3">
        <v>2028</v>
      </c>
      <c r="P127" s="3">
        <v>2029</v>
      </c>
      <c r="Q127" s="3">
        <v>2030</v>
      </c>
      <c r="R127" s="3">
        <v>2031</v>
      </c>
      <c r="S127" s="3">
        <v>2032</v>
      </c>
      <c r="T127" s="3">
        <v>2033</v>
      </c>
      <c r="U127" s="3">
        <v>2034</v>
      </c>
      <c r="V127" s="3">
        <v>2035</v>
      </c>
      <c r="W127" s="3">
        <v>2036</v>
      </c>
      <c r="X127" s="3">
        <v>2037</v>
      </c>
      <c r="Y127" s="3">
        <f t="shared" ref="Y127:AA127" si="33">X127+1</f>
        <v>2038</v>
      </c>
      <c r="Z127" s="3">
        <f t="shared" si="33"/>
        <v>2039</v>
      </c>
      <c r="AA127" s="4">
        <f t="shared" si="33"/>
        <v>2040</v>
      </c>
    </row>
    <row r="128" spans="1:27">
      <c r="B128" s="6" t="s">
        <v>1</v>
      </c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9"/>
      <c r="Y128" s="9"/>
      <c r="Z128" s="9"/>
      <c r="AA128" s="9"/>
    </row>
    <row r="129" spans="1:27">
      <c r="A129" s="5" t="s">
        <v>23</v>
      </c>
      <c r="B129" s="5" t="s">
        <v>3</v>
      </c>
      <c r="C129" s="11">
        <v>9.1340000000000003</v>
      </c>
      <c r="D129" s="11">
        <v>8.4480000000000004</v>
      </c>
      <c r="E129" s="12">
        <v>7.6070000000000002</v>
      </c>
      <c r="F129" s="11">
        <v>6.718</v>
      </c>
      <c r="G129" s="11">
        <v>5.4610000000000003</v>
      </c>
      <c r="H129" s="11">
        <v>5.4610000000000003</v>
      </c>
      <c r="I129" s="11">
        <v>5.4610000000000003</v>
      </c>
      <c r="J129" s="11">
        <v>5.4610000000000003</v>
      </c>
      <c r="K129" s="11">
        <v>5.4610000000000003</v>
      </c>
      <c r="L129" s="11">
        <v>5.4610000000000003</v>
      </c>
      <c r="M129" s="11">
        <v>5.4610000000000003</v>
      </c>
      <c r="N129" s="11">
        <v>5.4610000000000003</v>
      </c>
      <c r="O129" s="11">
        <v>5.4610000000000003</v>
      </c>
      <c r="P129" s="11">
        <v>5.4610000000000003</v>
      </c>
      <c r="Q129" s="11">
        <v>5.4610000000000003</v>
      </c>
      <c r="R129" s="11">
        <v>5.4610000000000003</v>
      </c>
      <c r="S129" s="11">
        <v>5.4610000000000003</v>
      </c>
      <c r="T129" s="11">
        <v>5.4610000000000003</v>
      </c>
      <c r="U129" s="11">
        <v>5.4610000000000003</v>
      </c>
      <c r="V129" s="11">
        <v>5.4610000000000003</v>
      </c>
      <c r="W129" s="11">
        <v>5.4610000000000003</v>
      </c>
      <c r="X129" s="11">
        <v>5.4610000000000003</v>
      </c>
      <c r="Y129" s="11">
        <v>5.4610000000000003</v>
      </c>
      <c r="Z129" s="11">
        <v>5.4610000000000003</v>
      </c>
      <c r="AA129" s="11">
        <v>5.4610000000000003</v>
      </c>
    </row>
    <row r="130" spans="1:27">
      <c r="A130" s="5" t="s">
        <v>23</v>
      </c>
      <c r="B130" s="13" t="s">
        <v>4</v>
      </c>
      <c r="C130" s="11">
        <v>5.1999999999999998E-2</v>
      </c>
      <c r="D130" s="11">
        <v>0.39500000000000002</v>
      </c>
      <c r="E130" s="12">
        <v>1.0489999999999999</v>
      </c>
      <c r="F130" s="11">
        <v>1.95</v>
      </c>
      <c r="G130" s="11">
        <v>1.9380000000000002</v>
      </c>
      <c r="H130" s="11">
        <v>2.0679916772308027</v>
      </c>
      <c r="I130" s="11">
        <v>2.6068500533981469</v>
      </c>
      <c r="J130" s="11">
        <v>3.4360092228210646</v>
      </c>
      <c r="K130" s="11">
        <v>4.3279135596975902</v>
      </c>
      <c r="L130" s="11">
        <v>5.2742558635350756</v>
      </c>
      <c r="M130" s="11">
        <v>5.9196530631579138</v>
      </c>
      <c r="N130" s="11">
        <v>6.260819694416031</v>
      </c>
      <c r="O130" s="11">
        <v>6.3752246839025011</v>
      </c>
      <c r="P130" s="11">
        <v>6.3673086041339717</v>
      </c>
      <c r="Q130" s="11">
        <v>6.3673086041339717</v>
      </c>
      <c r="R130" s="11">
        <v>6.3673086041339717</v>
      </c>
      <c r="S130" s="11">
        <v>6.3673086041339717</v>
      </c>
      <c r="T130" s="11">
        <v>6.3673086041339717</v>
      </c>
      <c r="U130" s="11">
        <v>6.3673086041339717</v>
      </c>
      <c r="V130" s="11">
        <v>6.3673086041339717</v>
      </c>
      <c r="W130" s="11">
        <v>6.3673086041339717</v>
      </c>
      <c r="X130" s="11">
        <v>6.3673086041339717</v>
      </c>
      <c r="Y130" s="11">
        <v>6.3673086041339717</v>
      </c>
      <c r="Z130" s="11">
        <v>6.3673086041339717</v>
      </c>
      <c r="AA130" s="11">
        <v>6.3673086041339717</v>
      </c>
    </row>
    <row r="131" spans="1:27">
      <c r="A131" s="5" t="s">
        <v>23</v>
      </c>
      <c r="B131" s="13" t="s">
        <v>5</v>
      </c>
      <c r="C131" s="11">
        <v>-8.0000000000000002E-3</v>
      </c>
      <c r="D131" s="11">
        <v>-1.7000000000000001E-2</v>
      </c>
      <c r="E131" s="12">
        <v>4.2000000000000003E-2</v>
      </c>
      <c r="F131" s="11">
        <v>3.9E-2</v>
      </c>
      <c r="G131" s="11">
        <v>6.3E-2</v>
      </c>
      <c r="H131" s="11">
        <v>5.0162746415555043E-2</v>
      </c>
      <c r="I131" s="11">
        <v>-4.5784831383290849E-2</v>
      </c>
      <c r="J131" s="11">
        <v>3.7906412246612016E-2</v>
      </c>
      <c r="K131" s="11">
        <v>-3.4019096459483991E-2</v>
      </c>
      <c r="L131" s="11">
        <v>3.3391030202603783E-2</v>
      </c>
      <c r="M131" s="11">
        <v>2.7219239868831676E-2</v>
      </c>
      <c r="N131" s="11">
        <v>1.73784185372458E-2</v>
      </c>
      <c r="O131" s="11">
        <v>1.5430674088404936E-2</v>
      </c>
      <c r="P131" s="11">
        <v>1.291257618724119E-2</v>
      </c>
      <c r="Q131" s="11">
        <v>1.3988466410745005E-2</v>
      </c>
      <c r="R131" s="11">
        <v>1.6205683719218579E-2</v>
      </c>
      <c r="S131" s="11">
        <v>2.1444023331379888E-2</v>
      </c>
      <c r="T131" s="11">
        <v>2.134385044030802E-2</v>
      </c>
      <c r="U131" s="11">
        <v>2.2977790380168294E-2</v>
      </c>
      <c r="V131" s="11">
        <v>2.2510927866486917E-2</v>
      </c>
      <c r="W131" s="11">
        <v>2.3354394365731109E-2</v>
      </c>
      <c r="X131" s="11">
        <v>2.5226622346535367E-2</v>
      </c>
      <c r="Y131" s="11">
        <v>2.7146426378849009E-2</v>
      </c>
      <c r="Z131" s="11">
        <v>2.9082490777705812E-2</v>
      </c>
      <c r="AA131" s="11">
        <v>3.0774686193274014E-2</v>
      </c>
    </row>
    <row r="132" spans="1:27">
      <c r="A132" s="5" t="s">
        <v>23</v>
      </c>
      <c r="B132" s="14" t="s">
        <v>6</v>
      </c>
      <c r="C132" s="11">
        <v>1E-3</v>
      </c>
      <c r="D132" s="11">
        <v>1E-3</v>
      </c>
      <c r="E132" s="12">
        <v>1E-3</v>
      </c>
      <c r="F132" s="11">
        <v>1E-3</v>
      </c>
      <c r="G132" s="11">
        <v>1E-3</v>
      </c>
      <c r="H132" s="11">
        <v>8.8908953613219997E-4</v>
      </c>
      <c r="I132" s="11">
        <v>8.0569951039792054E-4</v>
      </c>
      <c r="J132" s="11">
        <v>7.4383516906019291E-4</v>
      </c>
      <c r="K132" s="11">
        <v>7.0031936232557148E-4</v>
      </c>
      <c r="L132" s="11">
        <v>6.7434172754095593E-4</v>
      </c>
      <c r="M132" s="11">
        <v>6.3877203282929301E-4</v>
      </c>
      <c r="N132" s="11">
        <v>5.9960145036721548E-4</v>
      </c>
      <c r="O132" s="11">
        <v>5.6069457751636018E-4</v>
      </c>
      <c r="P132" s="11">
        <v>5.2431303221950852E-4</v>
      </c>
      <c r="Q132" s="11">
        <v>4.9155378682777659E-4</v>
      </c>
      <c r="R132" s="11">
        <v>4.6259917793511733E-4</v>
      </c>
      <c r="S132" s="11">
        <v>4.356347566699485E-4</v>
      </c>
      <c r="T132" s="11">
        <v>4.098674991904204E-4</v>
      </c>
      <c r="U132" s="11">
        <v>3.8510179944908375E-4</v>
      </c>
      <c r="V132" s="11">
        <v>3.6149132682234482E-4</v>
      </c>
      <c r="W132" s="11">
        <v>3.3943268972425305E-4</v>
      </c>
      <c r="X132" s="11">
        <v>3.1889949048385973E-4</v>
      </c>
      <c r="Y132" s="11">
        <v>2.9971700043902378E-4</v>
      </c>
      <c r="Z132" s="11">
        <v>2.817033372163022E-4</v>
      </c>
      <c r="AA132" s="11">
        <v>2.6472981604870236E-4</v>
      </c>
    </row>
    <row r="133" spans="1:27">
      <c r="A133" s="5" t="s">
        <v>23</v>
      </c>
      <c r="B133" s="14" t="s">
        <v>7</v>
      </c>
      <c r="C133" s="11">
        <v>4.9000000000000002E-2</v>
      </c>
      <c r="D133" s="11">
        <v>4.9000000000000002E-2</v>
      </c>
      <c r="E133" s="12">
        <v>0.05</v>
      </c>
      <c r="F133" s="11">
        <v>4.9317484848730046E-2</v>
      </c>
      <c r="G133" s="11">
        <v>4.9000000000000002E-2</v>
      </c>
      <c r="H133" s="11">
        <v>4.9000000000000002E-2</v>
      </c>
      <c r="I133" s="11">
        <v>4.9000000000000002E-2</v>
      </c>
      <c r="J133" s="11">
        <v>4.9000000000000002E-2</v>
      </c>
      <c r="K133" s="11">
        <v>4.9000000000000002E-2</v>
      </c>
      <c r="L133" s="11">
        <v>4.9000000000000002E-2</v>
      </c>
      <c r="M133" s="11">
        <v>4.9000000000000002E-2</v>
      </c>
      <c r="N133" s="11">
        <v>4.9000000000000002E-2</v>
      </c>
      <c r="O133" s="11">
        <v>4.9000000000000002E-2</v>
      </c>
      <c r="P133" s="11">
        <v>4.9000000000000002E-2</v>
      </c>
      <c r="Q133" s="11">
        <v>4.9000000000000002E-2</v>
      </c>
      <c r="R133" s="11">
        <v>4.9000000000000002E-2</v>
      </c>
      <c r="S133" s="11">
        <v>4.9000000000000002E-2</v>
      </c>
      <c r="T133" s="11">
        <v>4.9000000000000002E-2</v>
      </c>
      <c r="U133" s="11">
        <v>4.9000000000000002E-2</v>
      </c>
      <c r="V133" s="11">
        <v>4.9000000000000002E-2</v>
      </c>
      <c r="W133" s="11">
        <v>4.9000000000000002E-2</v>
      </c>
      <c r="X133" s="11">
        <v>4.9000000000000002E-2</v>
      </c>
      <c r="Y133" s="11">
        <v>4.9000000000000002E-2</v>
      </c>
      <c r="Z133" s="11">
        <v>4.9000000000000002E-2</v>
      </c>
      <c r="AA133" s="11">
        <v>4.9000000000000002E-2</v>
      </c>
    </row>
    <row r="134" spans="1:27">
      <c r="A134" s="5" t="s">
        <v>23</v>
      </c>
      <c r="B134" s="14" t="s">
        <v>8</v>
      </c>
      <c r="C134" s="11">
        <v>0.69300000000000006</v>
      </c>
      <c r="D134" s="11">
        <v>0.69899999999999995</v>
      </c>
      <c r="E134" s="12">
        <v>0.629</v>
      </c>
      <c r="F134" s="11">
        <v>0.69499999999999995</v>
      </c>
      <c r="G134" s="11">
        <v>0.67799999999999994</v>
      </c>
      <c r="H134" s="11">
        <v>0.47065185498953072</v>
      </c>
      <c r="I134" s="11">
        <v>0.32221402774034663</v>
      </c>
      <c r="J134" s="11">
        <v>0.22963325317824804</v>
      </c>
      <c r="K134" s="11">
        <v>0.17527895709675867</v>
      </c>
      <c r="L134" s="11">
        <v>0.15604350329201272</v>
      </c>
      <c r="M134" s="11">
        <v>0.12984212421598987</v>
      </c>
      <c r="N134" s="11">
        <v>0.10334308368554239</v>
      </c>
      <c r="O134" s="11">
        <v>8.0350528396954071E-2</v>
      </c>
      <c r="P134" s="11">
        <v>6.1801978451953787E-2</v>
      </c>
      <c r="Q134" s="11">
        <v>4.8022783203333676E-2</v>
      </c>
      <c r="R134" s="11">
        <v>3.806072927702478E-2</v>
      </c>
      <c r="S134" s="11">
        <v>3.0441891203875669E-2</v>
      </c>
      <c r="T134" s="11">
        <v>2.4324503435264121E-2</v>
      </c>
      <c r="U134" s="11">
        <v>1.9297509711967392E-2</v>
      </c>
      <c r="V134" s="11">
        <v>1.5181826214010751E-2</v>
      </c>
      <c r="W134" s="11">
        <v>1.1938562500476186E-2</v>
      </c>
      <c r="X134" s="11">
        <v>9.4158000460961167E-3</v>
      </c>
      <c r="Y134" s="11">
        <v>7.4489481575676251E-3</v>
      </c>
      <c r="Z134" s="11">
        <v>5.9020345670471692E-3</v>
      </c>
      <c r="AA134" s="11">
        <v>4.674073499333414E-3</v>
      </c>
    </row>
    <row r="135" spans="1:27">
      <c r="A135" s="5" t="s">
        <v>23</v>
      </c>
      <c r="B135" s="5" t="s">
        <v>9</v>
      </c>
      <c r="C135" s="11">
        <v>0</v>
      </c>
      <c r="D135" s="11">
        <v>0</v>
      </c>
      <c r="E135" s="12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</row>
    <row r="136" spans="1:27">
      <c r="A136" s="5" t="s">
        <v>23</v>
      </c>
      <c r="B136" s="5" t="s">
        <v>10</v>
      </c>
      <c r="C136" s="11">
        <v>0.35599999999999998</v>
      </c>
      <c r="D136" s="11">
        <v>0.35599999999999998</v>
      </c>
      <c r="E136" s="12">
        <v>8.4999999999999992E-2</v>
      </c>
      <c r="F136" s="11">
        <v>0.69884113290012773</v>
      </c>
      <c r="G136" s="11">
        <v>0.19800000000000001</v>
      </c>
      <c r="H136" s="11">
        <v>0.20075026750116526</v>
      </c>
      <c r="I136" s="11">
        <v>0.20593787246762993</v>
      </c>
      <c r="J136" s="11">
        <v>0.21160018735793756</v>
      </c>
      <c r="K136" s="11">
        <v>0.21732283087226509</v>
      </c>
      <c r="L136" s="11">
        <v>0.22320024102078598</v>
      </c>
      <c r="M136" s="11">
        <v>0.22923660340601065</v>
      </c>
      <c r="N136" s="11">
        <v>0.23543621682841656</v>
      </c>
      <c r="O136" s="11">
        <v>0.24180349634784279</v>
      </c>
      <c r="P136" s="11">
        <v>0.24834297642767836</v>
      </c>
      <c r="Q136" s="11">
        <v>0.25505931416408412</v>
      </c>
      <c r="R136" s="11">
        <v>0.2619572926025478</v>
      </c>
      <c r="S136" s="11">
        <v>0.26904182414413358</v>
      </c>
      <c r="T136" s="11">
        <v>0.27631795404385279</v>
      </c>
      <c r="U136" s="11">
        <v>0.28379086400364634</v>
      </c>
      <c r="V136" s="11">
        <v>0.29146587586253803</v>
      </c>
      <c r="W136" s="11">
        <v>0.29934845538658672</v>
      </c>
      <c r="X136" s="11">
        <v>0.3074442161613361</v>
      </c>
      <c r="Y136" s="11">
        <v>0.31575892358953433</v>
      </c>
      <c r="Z136" s="11">
        <v>0.32429849899697033</v>
      </c>
      <c r="AA136" s="11">
        <v>0.33306902384935089</v>
      </c>
    </row>
    <row r="137" spans="1:27" ht="8.4499999999999993" thickBot="1">
      <c r="A137" s="5" t="s">
        <v>23</v>
      </c>
      <c r="B137" s="21" t="s">
        <v>11</v>
      </c>
      <c r="C137" s="15">
        <v>0.19499999999999998</v>
      </c>
      <c r="D137" s="15">
        <v>0.19499999999999998</v>
      </c>
      <c r="E137" s="22">
        <v>0.73699999999999999</v>
      </c>
      <c r="F137" s="15">
        <v>0.54873289331052377</v>
      </c>
      <c r="G137" s="15">
        <v>0.69100000000000006</v>
      </c>
      <c r="H137" s="15">
        <v>0.70059815577426865</v>
      </c>
      <c r="I137" s="15">
        <v>0.7187023731067288</v>
      </c>
      <c r="J137" s="15">
        <v>0.73846328012290341</v>
      </c>
      <c r="K137" s="15">
        <v>0.75843472794310707</v>
      </c>
      <c r="L137" s="15">
        <v>0.77894629568365215</v>
      </c>
      <c r="M137" s="15">
        <v>0.80001259067451203</v>
      </c>
      <c r="N137" s="15">
        <v>0.82164861529513067</v>
      </c>
      <c r="O137" s="15">
        <v>0.84386977765838078</v>
      </c>
      <c r="P137" s="15">
        <v>0.86669190258346351</v>
      </c>
      <c r="Q137" s="15">
        <v>0.89013124286556644</v>
      </c>
      <c r="R137" s="15">
        <v>0.91420449085030575</v>
      </c>
      <c r="S137" s="15">
        <v>0.93892879032119358</v>
      </c>
      <c r="T137" s="15">
        <v>0.96432174870859744</v>
      </c>
      <c r="U137" s="15">
        <v>0.99040144962888699</v>
      </c>
      <c r="V137" s="15">
        <v>1.0171864657626959</v>
      </c>
      <c r="W137" s="15">
        <v>1.0446958720814719</v>
      </c>
      <c r="X137" s="15">
        <v>1.0729492594317338</v>
      </c>
      <c r="Y137" s="15">
        <v>1.1019667484867086</v>
      </c>
      <c r="Z137" s="15">
        <v>1.1317690040752857</v>
      </c>
      <c r="AA137" s="15">
        <v>1.1623772498984926</v>
      </c>
    </row>
    <row r="138" spans="1:27" ht="8.4499999999999993" thickTop="1">
      <c r="A138" s="5" t="s">
        <v>23</v>
      </c>
      <c r="B138" s="19" t="s">
        <v>12</v>
      </c>
      <c r="C138" s="12">
        <f t="shared" ref="C138:F138" si="34">SUM(C129:C137)</f>
        <v>10.472</v>
      </c>
      <c r="D138" s="12">
        <f t="shared" si="34"/>
        <v>10.125999999999999</v>
      </c>
      <c r="E138" s="12">
        <f t="shared" si="34"/>
        <v>10.200000000000001</v>
      </c>
      <c r="F138" s="12">
        <f t="shared" si="34"/>
        <v>10.699891511059381</v>
      </c>
      <c r="G138" s="11">
        <f>SUM(G129:G137)</f>
        <v>9.0790000000000024</v>
      </c>
      <c r="H138" s="11">
        <f t="shared" ref="H138:AA138" si="35">SUM(H129:H137)</f>
        <v>9.0010437914474561</v>
      </c>
      <c r="I138" s="11">
        <f t="shared" si="35"/>
        <v>9.3187251948399563</v>
      </c>
      <c r="J138" s="11">
        <f t="shared" si="35"/>
        <v>10.164356190895827</v>
      </c>
      <c r="K138" s="11">
        <f t="shared" si="35"/>
        <v>10.955631298512561</v>
      </c>
      <c r="L138" s="11">
        <f t="shared" si="35"/>
        <v>11.976511275461672</v>
      </c>
      <c r="M138" s="11">
        <f t="shared" si="35"/>
        <v>12.616602393356088</v>
      </c>
      <c r="N138" s="11">
        <f t="shared" si="35"/>
        <v>12.949225630212734</v>
      </c>
      <c r="O138" s="11">
        <f t="shared" si="35"/>
        <v>13.067239854971596</v>
      </c>
      <c r="P138" s="11">
        <f t="shared" si="35"/>
        <v>13.067582350816529</v>
      </c>
      <c r="Q138" s="11">
        <f t="shared" si="35"/>
        <v>13.085001964564528</v>
      </c>
      <c r="R138" s="11">
        <f t="shared" si="35"/>
        <v>13.108199399761004</v>
      </c>
      <c r="S138" s="11">
        <f t="shared" si="35"/>
        <v>13.137600767891225</v>
      </c>
      <c r="T138" s="11">
        <f t="shared" si="35"/>
        <v>13.164026528261184</v>
      </c>
      <c r="U138" s="11">
        <f t="shared" si="35"/>
        <v>13.19416131965809</v>
      </c>
      <c r="V138" s="11">
        <f t="shared" si="35"/>
        <v>13.224015191166528</v>
      </c>
      <c r="W138" s="11">
        <f t="shared" si="35"/>
        <v>13.256985321157963</v>
      </c>
      <c r="X138" s="11">
        <f t="shared" si="35"/>
        <v>13.292663401610158</v>
      </c>
      <c r="Y138" s="11">
        <f t="shared" si="35"/>
        <v>13.32992936774707</v>
      </c>
      <c r="Z138" s="11">
        <f t="shared" si="35"/>
        <v>13.368642335888199</v>
      </c>
      <c r="AA138" s="11">
        <f t="shared" si="35"/>
        <v>13.408468367390473</v>
      </c>
    </row>
    <row r="139" spans="1:27">
      <c r="B139" s="19"/>
      <c r="Y139" s="11"/>
      <c r="Z139" s="11"/>
      <c r="AA139" s="11"/>
    </row>
    <row r="140" spans="1:27">
      <c r="A140" s="5" t="s">
        <v>23</v>
      </c>
      <c r="B140" s="20" t="s">
        <v>13</v>
      </c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9"/>
    </row>
    <row r="141" spans="1:27">
      <c r="A141" s="5" t="s">
        <v>23</v>
      </c>
      <c r="B141" s="14" t="s">
        <v>14</v>
      </c>
      <c r="C141" s="11">
        <v>-5.5140000000000002</v>
      </c>
      <c r="D141" s="11">
        <v>-5.9880000000000004</v>
      </c>
      <c r="E141" s="12">
        <v>-6.8369999999999997</v>
      </c>
      <c r="F141" s="11">
        <v>-6.8360000000000003</v>
      </c>
      <c r="G141" s="11">
        <v>-7.2349999999999994</v>
      </c>
      <c r="H141" s="11">
        <v>-7.1417446869579653</v>
      </c>
      <c r="I141" s="11">
        <v>-7.1820636186299485</v>
      </c>
      <c r="J141" s="11">
        <v>-7.2916366718430004</v>
      </c>
      <c r="K141" s="11">
        <v>-7.4246188726658291</v>
      </c>
      <c r="L141" s="11">
        <v>-7.5834541197030019</v>
      </c>
      <c r="M141" s="11">
        <v>-7.7711138080853575</v>
      </c>
      <c r="N141" s="11">
        <v>-7.9126708648416351</v>
      </c>
      <c r="O141" s="11">
        <v>-8.0325807010346963</v>
      </c>
      <c r="P141" s="11">
        <v>-8.1649111989867968</v>
      </c>
      <c r="Q141" s="11">
        <v>-8.3037001328278155</v>
      </c>
      <c r="R141" s="11">
        <v>-8.4592603159388862</v>
      </c>
      <c r="S141" s="11">
        <v>-8.6176324549135046</v>
      </c>
      <c r="T141" s="11">
        <v>-8.7748940285018584</v>
      </c>
      <c r="U141" s="11">
        <v>-8.9321252381627509</v>
      </c>
      <c r="V141" s="11">
        <v>-9.0904097698433084</v>
      </c>
      <c r="W141" s="11">
        <v>-9.2515137688632869</v>
      </c>
      <c r="X141" s="11">
        <v>-9.4171993853209166</v>
      </c>
      <c r="Y141" s="11">
        <v>-9.5870830737024271</v>
      </c>
      <c r="Z141" s="11">
        <v>-9.760050835916104</v>
      </c>
      <c r="AA141" s="11">
        <v>-9.9356735434075887</v>
      </c>
    </row>
    <row r="142" spans="1:27" ht="8.4499999999999993" thickBot="1">
      <c r="A142" s="5" t="s">
        <v>23</v>
      </c>
      <c r="B142" s="5" t="s">
        <v>15</v>
      </c>
      <c r="C142" s="11">
        <v>-0.378</v>
      </c>
      <c r="D142" s="11">
        <v>0.32500000000000001</v>
      </c>
      <c r="E142" s="12">
        <v>0.20100000000000001</v>
      </c>
      <c r="F142" s="11">
        <v>0.39500000000000002</v>
      </c>
      <c r="G142" s="11">
        <v>0.39500000000000002</v>
      </c>
      <c r="H142" s="11">
        <v>0.40048664476242563</v>
      </c>
      <c r="I142" s="11">
        <v>0.41083565467027183</v>
      </c>
      <c r="J142" s="11">
        <v>0.42213168690093605</v>
      </c>
      <c r="K142" s="11">
        <v>0.43354807168961967</v>
      </c>
      <c r="L142" s="11">
        <v>0.44527320809702253</v>
      </c>
      <c r="M142" s="11">
        <v>0.45731544618875858</v>
      </c>
      <c r="N142" s="11">
        <v>0.46968336185466941</v>
      </c>
      <c r="O142" s="11">
        <v>0.48238576291615104</v>
      </c>
      <c r="P142" s="11">
        <v>0.49543169539865123</v>
      </c>
      <c r="Q142" s="11">
        <v>0.50883044997380422</v>
      </c>
      <c r="R142" s="11">
        <v>0.52259156857578981</v>
      </c>
      <c r="S142" s="11">
        <v>0.53672485119663005</v>
      </c>
      <c r="T142" s="11">
        <v>0.5512403628652619</v>
      </c>
      <c r="U142" s="11">
        <v>0.56614844081535498</v>
      </c>
      <c r="V142" s="11">
        <v>0.58145970184698237</v>
      </c>
      <c r="W142" s="11">
        <v>0.59718504988738252</v>
      </c>
      <c r="X142" s="11">
        <v>0.61333568375620073</v>
      </c>
      <c r="Y142" s="11">
        <v>0.62992310514073768</v>
      </c>
      <c r="Z142" s="11">
        <v>0.64695912678688527</v>
      </c>
      <c r="AA142" s="15">
        <v>0.66445588091158381</v>
      </c>
    </row>
    <row r="143" spans="1:27" ht="8.4499999999999993" thickTop="1">
      <c r="A143" s="5" t="s">
        <v>23</v>
      </c>
      <c r="B143" s="16" t="s">
        <v>16</v>
      </c>
      <c r="C143" s="17">
        <f t="shared" ref="C143:W143" si="36">SUM(C141:C142)</f>
        <v>-5.8920000000000003</v>
      </c>
      <c r="D143" s="17">
        <f t="shared" si="36"/>
        <v>-5.6630000000000003</v>
      </c>
      <c r="E143" s="17">
        <f t="shared" si="36"/>
        <v>-6.6360000000000001</v>
      </c>
      <c r="F143" s="17">
        <f t="shared" si="36"/>
        <v>-6.4410000000000007</v>
      </c>
      <c r="G143" s="17">
        <f t="shared" si="36"/>
        <v>-6.84</v>
      </c>
      <c r="H143" s="17">
        <f t="shared" si="36"/>
        <v>-6.7412580421955397</v>
      </c>
      <c r="I143" s="17">
        <f t="shared" si="36"/>
        <v>-6.7712279639596762</v>
      </c>
      <c r="J143" s="17">
        <f t="shared" si="36"/>
        <v>-6.869504984942064</v>
      </c>
      <c r="K143" s="17">
        <f t="shared" si="36"/>
        <v>-6.9910708009762095</v>
      </c>
      <c r="L143" s="17">
        <f t="shared" si="36"/>
        <v>-7.1381809116059793</v>
      </c>
      <c r="M143" s="17">
        <f t="shared" si="36"/>
        <v>-7.3137983618965992</v>
      </c>
      <c r="N143" s="17">
        <f t="shared" si="36"/>
        <v>-7.4429875029869654</v>
      </c>
      <c r="O143" s="17">
        <f t="shared" si="36"/>
        <v>-7.5501949381185449</v>
      </c>
      <c r="P143" s="17">
        <f t="shared" si="36"/>
        <v>-7.6694795035881453</v>
      </c>
      <c r="Q143" s="17">
        <f t="shared" si="36"/>
        <v>-7.7948696828540109</v>
      </c>
      <c r="R143" s="17">
        <f t="shared" si="36"/>
        <v>-7.9366687473630968</v>
      </c>
      <c r="S143" s="17">
        <f t="shared" si="36"/>
        <v>-8.0809076037168737</v>
      </c>
      <c r="T143" s="17">
        <f t="shared" si="36"/>
        <v>-8.2236536656365971</v>
      </c>
      <c r="U143" s="17">
        <f t="shared" si="36"/>
        <v>-8.3659767973473969</v>
      </c>
      <c r="V143" s="17">
        <f t="shared" si="36"/>
        <v>-8.5089500679963255</v>
      </c>
      <c r="W143" s="17">
        <f t="shared" si="36"/>
        <v>-8.6543287189759042</v>
      </c>
      <c r="X143" s="17">
        <f t="shared" ref="X143:AA143" si="37">SUM(X141:X142)</f>
        <v>-8.8038637015647154</v>
      </c>
      <c r="Y143" s="17">
        <f t="shared" si="37"/>
        <v>-8.9571599685616903</v>
      </c>
      <c r="Z143" s="17">
        <f t="shared" si="37"/>
        <v>-9.1130917091292183</v>
      </c>
      <c r="AA143" s="12">
        <f t="shared" si="37"/>
        <v>-9.2712176624960048</v>
      </c>
    </row>
    <row r="144" spans="1:27">
      <c r="B144" s="13"/>
      <c r="Y144" s="11"/>
      <c r="Z144" s="11"/>
      <c r="AA144" s="11"/>
    </row>
    <row r="145" spans="1:27">
      <c r="A145" s="5" t="s">
        <v>23</v>
      </c>
      <c r="B145" s="19" t="s">
        <v>17</v>
      </c>
      <c r="C145" s="12">
        <f>C138+C143</f>
        <v>4.5799999999999992</v>
      </c>
      <c r="D145" s="12">
        <f t="shared" ref="D145:AA145" si="38">D138+D143</f>
        <v>4.4629999999999992</v>
      </c>
      <c r="E145" s="12">
        <f t="shared" si="38"/>
        <v>3.5640000000000009</v>
      </c>
      <c r="F145" s="12">
        <f t="shared" si="38"/>
        <v>4.2588915110593799</v>
      </c>
      <c r="G145" s="12">
        <f t="shared" si="38"/>
        <v>2.2390000000000025</v>
      </c>
      <c r="H145" s="12">
        <f t="shared" si="38"/>
        <v>2.2597857492519164</v>
      </c>
      <c r="I145" s="12">
        <f t="shared" si="38"/>
        <v>2.5474972308802801</v>
      </c>
      <c r="J145" s="12">
        <f t="shared" si="38"/>
        <v>3.2948512059537629</v>
      </c>
      <c r="K145" s="12">
        <f t="shared" si="38"/>
        <v>3.9645604975363513</v>
      </c>
      <c r="L145" s="12">
        <f t="shared" si="38"/>
        <v>4.8383303638556923</v>
      </c>
      <c r="M145" s="12">
        <f t="shared" si="38"/>
        <v>5.3028040314594884</v>
      </c>
      <c r="N145" s="12">
        <f t="shared" si="38"/>
        <v>5.5062381272257683</v>
      </c>
      <c r="O145" s="12">
        <f t="shared" si="38"/>
        <v>5.5170449168530515</v>
      </c>
      <c r="P145" s="12">
        <f t="shared" si="38"/>
        <v>5.3981028472283841</v>
      </c>
      <c r="Q145" s="12">
        <f t="shared" si="38"/>
        <v>5.290132281710517</v>
      </c>
      <c r="R145" s="12">
        <f t="shared" si="38"/>
        <v>5.171530652397907</v>
      </c>
      <c r="S145" s="12">
        <f t="shared" si="38"/>
        <v>5.0566931641743516</v>
      </c>
      <c r="T145" s="12">
        <f t="shared" si="38"/>
        <v>4.9403728626245869</v>
      </c>
      <c r="U145" s="12">
        <f t="shared" si="38"/>
        <v>4.8281845223106927</v>
      </c>
      <c r="V145" s="12">
        <f t="shared" si="38"/>
        <v>4.7150651231702021</v>
      </c>
      <c r="W145" s="12">
        <f t="shared" si="38"/>
        <v>4.6026566021820585</v>
      </c>
      <c r="X145" s="12">
        <f t="shared" si="38"/>
        <v>4.4887997000454423</v>
      </c>
      <c r="Y145" s="12">
        <f t="shared" si="38"/>
        <v>4.3727693991853798</v>
      </c>
      <c r="Z145" s="12">
        <f t="shared" si="38"/>
        <v>4.2555506267589802</v>
      </c>
      <c r="AA145" s="12">
        <f t="shared" si="38"/>
        <v>4.137250704894468</v>
      </c>
    </row>
    <row r="146" spans="1:27">
      <c r="AA146" s="11"/>
    </row>
    <row r="147" spans="1:27">
      <c r="AA147" s="11"/>
    </row>
    <row r="148" spans="1:27" s="1" customFormat="1">
      <c r="B148" s="2" t="s">
        <v>0</v>
      </c>
      <c r="C148" s="3">
        <v>2016</v>
      </c>
      <c r="D148" s="3">
        <v>2017</v>
      </c>
      <c r="E148" s="3">
        <v>2018</v>
      </c>
      <c r="F148" s="3">
        <v>2019</v>
      </c>
      <c r="G148" s="3">
        <v>2020</v>
      </c>
      <c r="H148" s="3">
        <v>2021</v>
      </c>
      <c r="I148" s="3">
        <v>2022</v>
      </c>
      <c r="J148" s="3">
        <v>2023</v>
      </c>
      <c r="K148" s="3">
        <v>2024</v>
      </c>
      <c r="L148" s="3">
        <v>2025</v>
      </c>
      <c r="M148" s="3">
        <v>2026</v>
      </c>
      <c r="N148" s="3">
        <v>2027</v>
      </c>
      <c r="O148" s="3">
        <v>2028</v>
      </c>
      <c r="P148" s="3">
        <v>2029</v>
      </c>
      <c r="Q148" s="3">
        <v>2030</v>
      </c>
      <c r="R148" s="3">
        <v>2031</v>
      </c>
      <c r="S148" s="3">
        <v>2032</v>
      </c>
      <c r="T148" s="3">
        <v>2033</v>
      </c>
      <c r="U148" s="3">
        <v>2034</v>
      </c>
      <c r="V148" s="3">
        <v>2035</v>
      </c>
      <c r="W148" s="3">
        <v>2036</v>
      </c>
      <c r="X148" s="3">
        <v>2037</v>
      </c>
      <c r="Y148" s="3">
        <f t="shared" ref="Y148:AA148" si="39">X148+1</f>
        <v>2038</v>
      </c>
      <c r="Z148" s="3">
        <f t="shared" si="39"/>
        <v>2039</v>
      </c>
      <c r="AA148" s="4">
        <f t="shared" si="39"/>
        <v>2040</v>
      </c>
    </row>
    <row r="149" spans="1:27">
      <c r="B149" s="6" t="s">
        <v>1</v>
      </c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9"/>
      <c r="Y149" s="9"/>
      <c r="Z149" s="9"/>
      <c r="AA149" s="9"/>
    </row>
    <row r="150" spans="1:27">
      <c r="A150" s="5" t="s">
        <v>24</v>
      </c>
      <c r="B150" s="5" t="s">
        <v>3</v>
      </c>
      <c r="C150" s="11">
        <v>9.1340000000000003</v>
      </c>
      <c r="D150" s="11">
        <v>8.4480000000000004</v>
      </c>
      <c r="E150" s="12">
        <v>7.6070000000000002</v>
      </c>
      <c r="F150" s="11">
        <v>6.718</v>
      </c>
      <c r="G150" s="11">
        <v>5.4610000000000003</v>
      </c>
      <c r="H150" s="11">
        <v>5.4610000000000003</v>
      </c>
      <c r="I150" s="11">
        <v>5.4610000000000003</v>
      </c>
      <c r="J150" s="11">
        <v>5.4610000000000003</v>
      </c>
      <c r="K150" s="11">
        <v>5.4610000000000003</v>
      </c>
      <c r="L150" s="11">
        <v>5.4610000000000003</v>
      </c>
      <c r="M150" s="11">
        <v>5.4610000000000003</v>
      </c>
      <c r="N150" s="11">
        <v>5.4610000000000003</v>
      </c>
      <c r="O150" s="11">
        <v>5.4610000000000003</v>
      </c>
      <c r="P150" s="11">
        <v>5.4610000000000003</v>
      </c>
      <c r="Q150" s="11">
        <v>5.4610000000000003</v>
      </c>
      <c r="R150" s="11">
        <v>5.4610000000000003</v>
      </c>
      <c r="S150" s="11">
        <v>5.4610000000000003</v>
      </c>
      <c r="T150" s="11">
        <v>5.4610000000000003</v>
      </c>
      <c r="U150" s="11">
        <v>5.4610000000000003</v>
      </c>
      <c r="V150" s="11">
        <v>5.4610000000000003</v>
      </c>
      <c r="W150" s="11">
        <v>5.4610000000000003</v>
      </c>
      <c r="X150" s="11">
        <v>5.4610000000000003</v>
      </c>
      <c r="Y150" s="11">
        <v>5.4610000000000003</v>
      </c>
      <c r="Z150" s="11">
        <v>5.4610000000000003</v>
      </c>
      <c r="AA150" s="11">
        <v>5.4610000000000003</v>
      </c>
    </row>
    <row r="151" spans="1:27">
      <c r="A151" s="5" t="s">
        <v>24</v>
      </c>
      <c r="B151" s="13" t="s">
        <v>4</v>
      </c>
      <c r="C151" s="11">
        <v>4.4999999999999998E-2</v>
      </c>
      <c r="D151" s="11">
        <v>0.33899999999999997</v>
      </c>
      <c r="E151" s="12">
        <v>1</v>
      </c>
      <c r="F151" s="11">
        <v>1.8089999999999999</v>
      </c>
      <c r="G151" s="11">
        <v>1.825</v>
      </c>
      <c r="H151" s="11">
        <v>1.9474121831507814</v>
      </c>
      <c r="I151" s="11">
        <v>2.4548510564765831</v>
      </c>
      <c r="J151" s="11">
        <v>3.2356639998185983</v>
      </c>
      <c r="K151" s="11">
        <v>4.0755635946584645</v>
      </c>
      <c r="L151" s="11">
        <v>4.9667270128748786</v>
      </c>
      <c r="M151" s="11">
        <v>5.5744926936342596</v>
      </c>
      <c r="N151" s="11">
        <v>5.895766740097657</v>
      </c>
      <c r="O151" s="11">
        <v>6.0035010568225324</v>
      </c>
      <c r="P151" s="11">
        <v>5.9960465441406097</v>
      </c>
      <c r="Q151" s="11">
        <v>5.9960465441406097</v>
      </c>
      <c r="R151" s="11">
        <v>5.9960465441406097</v>
      </c>
      <c r="S151" s="11">
        <v>5.9960465441406097</v>
      </c>
      <c r="T151" s="11">
        <v>5.9960465441406097</v>
      </c>
      <c r="U151" s="11">
        <v>5.9960465441406097</v>
      </c>
      <c r="V151" s="11">
        <v>5.9960465441406097</v>
      </c>
      <c r="W151" s="11">
        <v>5.9960465441406097</v>
      </c>
      <c r="X151" s="11">
        <v>5.9960465441406097</v>
      </c>
      <c r="Y151" s="11">
        <v>5.9960465441406097</v>
      </c>
      <c r="Z151" s="11">
        <v>5.9960465441406097</v>
      </c>
      <c r="AA151" s="11">
        <v>5.9960465441406097</v>
      </c>
    </row>
    <row r="152" spans="1:27">
      <c r="A152" s="5" t="s">
        <v>24</v>
      </c>
      <c r="B152" s="13" t="s">
        <v>5</v>
      </c>
      <c r="C152" s="11">
        <v>-6.9999999999999993E-3</v>
      </c>
      <c r="D152" s="11">
        <v>-1.4999999999999999E-2</v>
      </c>
      <c r="E152" s="12">
        <v>0.04</v>
      </c>
      <c r="F152" s="11">
        <v>3.6999999999999998E-2</v>
      </c>
      <c r="G152" s="11">
        <v>0.06</v>
      </c>
      <c r="H152" s="11">
        <v>4.7774044205290508E-2</v>
      </c>
      <c r="I152" s="11">
        <v>-4.3604601317419847E-2</v>
      </c>
      <c r="J152" s="11">
        <v>3.6101344996773345E-2</v>
      </c>
      <c r="K152" s="11">
        <v>-3.2399139485222848E-2</v>
      </c>
      <c r="L152" s="11">
        <v>3.1800981145336936E-2</v>
      </c>
      <c r="M152" s="11">
        <v>2.5923085589363504E-2</v>
      </c>
      <c r="N152" s="11">
        <v>1.6550874797376953E-2</v>
      </c>
      <c r="O152" s="11">
        <v>1.469588008419518E-2</v>
      </c>
      <c r="P152" s="11">
        <v>1.2297691606896375E-2</v>
      </c>
      <c r="Q152" s="11">
        <v>1.3322348962614295E-2</v>
      </c>
      <c r="R152" s="11">
        <v>1.5433984494493888E-2</v>
      </c>
      <c r="S152" s="11">
        <v>2.0422879363218942E-2</v>
      </c>
      <c r="T152" s="11">
        <v>2.0327476609817166E-2</v>
      </c>
      <c r="U152" s="11">
        <v>2.188360988587457E-2</v>
      </c>
      <c r="V152" s="11">
        <v>2.1438978920463734E-2</v>
      </c>
      <c r="W152" s="11">
        <v>2.2242280348315345E-2</v>
      </c>
      <c r="X152" s="11">
        <v>2.4025354615747972E-2</v>
      </c>
      <c r="Y152" s="11">
        <v>2.5853739408427633E-2</v>
      </c>
      <c r="Z152" s="11">
        <v>2.7697610264481729E-2</v>
      </c>
      <c r="AA152" s="11">
        <v>2.9309224945975255E-2</v>
      </c>
    </row>
    <row r="153" spans="1:27">
      <c r="A153" s="5" t="s">
        <v>24</v>
      </c>
      <c r="B153" s="14" t="s">
        <v>6</v>
      </c>
      <c r="C153" s="11">
        <v>1E-3</v>
      </c>
      <c r="D153" s="11">
        <v>1E-3</v>
      </c>
      <c r="E153" s="12">
        <v>1E-3</v>
      </c>
      <c r="F153" s="11">
        <v>1E-3</v>
      </c>
      <c r="G153" s="11">
        <v>1E-3</v>
      </c>
      <c r="H153" s="11">
        <v>8.8908953613219997E-4</v>
      </c>
      <c r="I153" s="11">
        <v>8.0569951039792054E-4</v>
      </c>
      <c r="J153" s="11">
        <v>7.4383516906019291E-4</v>
      </c>
      <c r="K153" s="11">
        <v>7.0031936232557148E-4</v>
      </c>
      <c r="L153" s="11">
        <v>6.7434172754095593E-4</v>
      </c>
      <c r="M153" s="11">
        <v>6.3877203282929301E-4</v>
      </c>
      <c r="N153" s="11">
        <v>5.9960145036721548E-4</v>
      </c>
      <c r="O153" s="11">
        <v>5.6069457751636018E-4</v>
      </c>
      <c r="P153" s="11">
        <v>5.2431303221950852E-4</v>
      </c>
      <c r="Q153" s="11">
        <v>4.9155378682777659E-4</v>
      </c>
      <c r="R153" s="11">
        <v>4.6259917793511733E-4</v>
      </c>
      <c r="S153" s="11">
        <v>4.356347566699485E-4</v>
      </c>
      <c r="T153" s="11">
        <v>4.098674991904204E-4</v>
      </c>
      <c r="U153" s="11">
        <v>3.8510179944908375E-4</v>
      </c>
      <c r="V153" s="11">
        <v>3.6149132682234482E-4</v>
      </c>
      <c r="W153" s="11">
        <v>3.3943268972425305E-4</v>
      </c>
      <c r="X153" s="11">
        <v>3.1889949048385973E-4</v>
      </c>
      <c r="Y153" s="11">
        <v>2.9971700043902378E-4</v>
      </c>
      <c r="Z153" s="11">
        <v>2.817033372163022E-4</v>
      </c>
      <c r="AA153" s="11">
        <v>2.6472981604870236E-4</v>
      </c>
    </row>
    <row r="154" spans="1:27">
      <c r="A154" s="5" t="s">
        <v>24</v>
      </c>
      <c r="B154" s="14" t="s">
        <v>7</v>
      </c>
      <c r="C154" s="11">
        <v>4.9000000000000002E-2</v>
      </c>
      <c r="D154" s="11">
        <v>4.9000000000000002E-2</v>
      </c>
      <c r="E154" s="12">
        <v>0.05</v>
      </c>
      <c r="F154" s="11">
        <v>4.9317484848730046E-2</v>
      </c>
      <c r="G154" s="11">
        <v>4.9000000000000002E-2</v>
      </c>
      <c r="H154" s="11">
        <v>4.9000000000000002E-2</v>
      </c>
      <c r="I154" s="11">
        <v>4.9000000000000002E-2</v>
      </c>
      <c r="J154" s="11">
        <v>4.9000000000000002E-2</v>
      </c>
      <c r="K154" s="11">
        <v>4.9000000000000002E-2</v>
      </c>
      <c r="L154" s="11">
        <v>4.9000000000000002E-2</v>
      </c>
      <c r="M154" s="11">
        <v>4.9000000000000002E-2</v>
      </c>
      <c r="N154" s="11">
        <v>4.9000000000000002E-2</v>
      </c>
      <c r="O154" s="11">
        <v>4.9000000000000002E-2</v>
      </c>
      <c r="P154" s="11">
        <v>4.9000000000000002E-2</v>
      </c>
      <c r="Q154" s="11">
        <v>4.9000000000000002E-2</v>
      </c>
      <c r="R154" s="11">
        <v>4.9000000000000002E-2</v>
      </c>
      <c r="S154" s="11">
        <v>4.9000000000000002E-2</v>
      </c>
      <c r="T154" s="11">
        <v>4.9000000000000002E-2</v>
      </c>
      <c r="U154" s="11">
        <v>4.9000000000000002E-2</v>
      </c>
      <c r="V154" s="11">
        <v>4.9000000000000002E-2</v>
      </c>
      <c r="W154" s="11">
        <v>4.9000000000000002E-2</v>
      </c>
      <c r="X154" s="11">
        <v>4.9000000000000002E-2</v>
      </c>
      <c r="Y154" s="11">
        <v>4.9000000000000002E-2</v>
      </c>
      <c r="Z154" s="11">
        <v>4.9000000000000002E-2</v>
      </c>
      <c r="AA154" s="11">
        <v>4.9000000000000002E-2</v>
      </c>
    </row>
    <row r="155" spans="1:27">
      <c r="A155" s="5" t="s">
        <v>24</v>
      </c>
      <c r="B155" s="14" t="s">
        <v>8</v>
      </c>
      <c r="C155" s="11">
        <v>0.69300000000000006</v>
      </c>
      <c r="D155" s="11">
        <v>0.69899999999999995</v>
      </c>
      <c r="E155" s="12">
        <v>0.629</v>
      </c>
      <c r="F155" s="11">
        <v>0.69499999999999995</v>
      </c>
      <c r="G155" s="11">
        <v>0.67799999999999994</v>
      </c>
      <c r="H155" s="11">
        <v>0.47065185498953072</v>
      </c>
      <c r="I155" s="11">
        <v>0.32221402774034663</v>
      </c>
      <c r="J155" s="11">
        <v>0.22963325317824804</v>
      </c>
      <c r="K155" s="11">
        <v>0.17527895709675867</v>
      </c>
      <c r="L155" s="11">
        <v>0.15604350329201272</v>
      </c>
      <c r="M155" s="11">
        <v>0.12984212421598987</v>
      </c>
      <c r="N155" s="11">
        <v>0.10334308368554239</v>
      </c>
      <c r="O155" s="11">
        <v>8.0350528396954071E-2</v>
      </c>
      <c r="P155" s="11">
        <v>6.1801978451953787E-2</v>
      </c>
      <c r="Q155" s="11">
        <v>4.8022783203333676E-2</v>
      </c>
      <c r="R155" s="11">
        <v>3.806072927702478E-2</v>
      </c>
      <c r="S155" s="11">
        <v>3.0441891203875669E-2</v>
      </c>
      <c r="T155" s="11">
        <v>2.4324503435264121E-2</v>
      </c>
      <c r="U155" s="11">
        <v>1.9297509711967392E-2</v>
      </c>
      <c r="V155" s="11">
        <v>1.5181826214010751E-2</v>
      </c>
      <c r="W155" s="11">
        <v>1.1938562500476186E-2</v>
      </c>
      <c r="X155" s="11">
        <v>9.4158000460961167E-3</v>
      </c>
      <c r="Y155" s="11">
        <v>7.4489481575676251E-3</v>
      </c>
      <c r="Z155" s="11">
        <v>5.9020345670471692E-3</v>
      </c>
      <c r="AA155" s="11">
        <v>4.674073499333414E-3</v>
      </c>
    </row>
    <row r="156" spans="1:27">
      <c r="A156" s="5" t="s">
        <v>24</v>
      </c>
      <c r="B156" s="5" t="s">
        <v>9</v>
      </c>
      <c r="C156" s="11">
        <v>0</v>
      </c>
      <c r="D156" s="11">
        <v>0</v>
      </c>
      <c r="E156" s="12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</row>
    <row r="157" spans="1:27">
      <c r="A157" s="5" t="s">
        <v>24</v>
      </c>
      <c r="B157" s="5" t="s">
        <v>10</v>
      </c>
      <c r="C157" s="11">
        <v>0.35599999999999998</v>
      </c>
      <c r="D157" s="11">
        <v>0.35599999999999998</v>
      </c>
      <c r="E157" s="12">
        <v>8.4999999999999992E-2</v>
      </c>
      <c r="F157" s="11">
        <v>0.69884113290012773</v>
      </c>
      <c r="G157" s="11">
        <v>0.19800000000000001</v>
      </c>
      <c r="H157" s="11">
        <v>0.20075026750116526</v>
      </c>
      <c r="I157" s="11">
        <v>0.20593787246762993</v>
      </c>
      <c r="J157" s="11">
        <v>0.21160018735793756</v>
      </c>
      <c r="K157" s="11">
        <v>0.21732283087226509</v>
      </c>
      <c r="L157" s="11">
        <v>0.22320024102078598</v>
      </c>
      <c r="M157" s="11">
        <v>0.22923660340601065</v>
      </c>
      <c r="N157" s="11">
        <v>0.23543621682841656</v>
      </c>
      <c r="O157" s="11">
        <v>0.24180349634784279</v>
      </c>
      <c r="P157" s="11">
        <v>0.24834297642767836</v>
      </c>
      <c r="Q157" s="11">
        <v>0.25505931416408412</v>
      </c>
      <c r="R157" s="11">
        <v>0.2619572926025478</v>
      </c>
      <c r="S157" s="11">
        <v>0.26904182414413358</v>
      </c>
      <c r="T157" s="11">
        <v>0.27631795404385279</v>
      </c>
      <c r="U157" s="11">
        <v>0.28379086400364634</v>
      </c>
      <c r="V157" s="11">
        <v>0.29146587586253803</v>
      </c>
      <c r="W157" s="11">
        <v>0.29934845538658672</v>
      </c>
      <c r="X157" s="11">
        <v>0.3074442161613361</v>
      </c>
      <c r="Y157" s="11">
        <v>0.31575892358953433</v>
      </c>
      <c r="Z157" s="11">
        <v>0.32429849899697033</v>
      </c>
      <c r="AA157" s="11">
        <v>0.33306902384935089</v>
      </c>
    </row>
    <row r="158" spans="1:27" ht="8.4499999999999993" thickBot="1">
      <c r="A158" s="5" t="s">
        <v>24</v>
      </c>
      <c r="B158" s="5" t="s">
        <v>11</v>
      </c>
      <c r="C158" s="11">
        <v>0.19499999999999998</v>
      </c>
      <c r="D158" s="11">
        <v>0.19499999999999998</v>
      </c>
      <c r="E158" s="12">
        <v>0.73699999999999999</v>
      </c>
      <c r="F158" s="11">
        <v>0.54873289331052377</v>
      </c>
      <c r="G158" s="11">
        <v>0.69100000000000006</v>
      </c>
      <c r="H158" s="11">
        <v>0.70059815577426865</v>
      </c>
      <c r="I158" s="11">
        <v>0.7187023731067288</v>
      </c>
      <c r="J158" s="11">
        <v>0.73846328012290341</v>
      </c>
      <c r="K158" s="11">
        <v>0.75843472794310707</v>
      </c>
      <c r="L158" s="11">
        <v>0.77894629568365215</v>
      </c>
      <c r="M158" s="11">
        <v>0.80001259067451203</v>
      </c>
      <c r="N158" s="11">
        <v>0.82164861529513067</v>
      </c>
      <c r="O158" s="11">
        <v>0.84386977765838078</v>
      </c>
      <c r="P158" s="11">
        <v>0.86669190258346351</v>
      </c>
      <c r="Q158" s="11">
        <v>0.89013124286556644</v>
      </c>
      <c r="R158" s="11">
        <v>0.91420449085030575</v>
      </c>
      <c r="S158" s="11">
        <v>0.93892879032119358</v>
      </c>
      <c r="T158" s="11">
        <v>0.96432174870859744</v>
      </c>
      <c r="U158" s="11">
        <v>0.99040144962888699</v>
      </c>
      <c r="V158" s="11">
        <v>1.0171864657626959</v>
      </c>
      <c r="W158" s="11">
        <v>1.0446958720814719</v>
      </c>
      <c r="X158" s="11">
        <v>1.0729492594317338</v>
      </c>
      <c r="Y158" s="11">
        <v>1.1019667484867086</v>
      </c>
      <c r="Z158" s="11">
        <v>1.1317690040752857</v>
      </c>
      <c r="AA158" s="15">
        <v>1.1623772498984926</v>
      </c>
    </row>
    <row r="159" spans="1:27" ht="8.4499999999999993" thickTop="1">
      <c r="A159" s="5" t="s">
        <v>24</v>
      </c>
      <c r="B159" s="16" t="s">
        <v>12</v>
      </c>
      <c r="C159" s="17">
        <f>SUM(C150:C158)</f>
        <v>10.465999999999999</v>
      </c>
      <c r="D159" s="17">
        <f t="shared" ref="D159:AA159" si="40">SUM(D150:D158)</f>
        <v>10.071999999999999</v>
      </c>
      <c r="E159" s="17">
        <f t="shared" si="40"/>
        <v>10.148999999999999</v>
      </c>
      <c r="F159" s="17">
        <f t="shared" si="40"/>
        <v>10.556891511059382</v>
      </c>
      <c r="G159" s="17">
        <f t="shared" si="40"/>
        <v>8.9630000000000027</v>
      </c>
      <c r="H159" s="17">
        <f t="shared" si="40"/>
        <v>8.8780755951571706</v>
      </c>
      <c r="I159" s="17">
        <f t="shared" si="40"/>
        <v>9.1689064279842647</v>
      </c>
      <c r="J159" s="17">
        <f t="shared" si="40"/>
        <v>9.9622059006435215</v>
      </c>
      <c r="K159" s="17">
        <f t="shared" si="40"/>
        <v>10.704901290447696</v>
      </c>
      <c r="L159" s="17">
        <f t="shared" si="40"/>
        <v>11.667392375744207</v>
      </c>
      <c r="M159" s="17">
        <f t="shared" si="40"/>
        <v>12.270145869552966</v>
      </c>
      <c r="N159" s="17">
        <f t="shared" si="40"/>
        <v>12.583345132154491</v>
      </c>
      <c r="O159" s="17">
        <f t="shared" si="40"/>
        <v>12.694781433887419</v>
      </c>
      <c r="P159" s="17">
        <f t="shared" si="40"/>
        <v>12.695705406242821</v>
      </c>
      <c r="Q159" s="17">
        <f t="shared" si="40"/>
        <v>12.713073787123035</v>
      </c>
      <c r="R159" s="17">
        <f t="shared" si="40"/>
        <v>12.736165640542916</v>
      </c>
      <c r="S159" s="17">
        <f t="shared" si="40"/>
        <v>12.765317563929701</v>
      </c>
      <c r="T159" s="17">
        <f t="shared" si="40"/>
        <v>12.791748094437329</v>
      </c>
      <c r="U159" s="17">
        <f t="shared" si="40"/>
        <v>12.821805079170433</v>
      </c>
      <c r="V159" s="17">
        <f t="shared" si="40"/>
        <v>12.851681182227143</v>
      </c>
      <c r="W159" s="17">
        <f t="shared" si="40"/>
        <v>12.884611147147183</v>
      </c>
      <c r="X159" s="17">
        <f t="shared" si="40"/>
        <v>12.920200073886008</v>
      </c>
      <c r="Y159" s="17">
        <f t="shared" si="40"/>
        <v>12.957374620783286</v>
      </c>
      <c r="Z159" s="17">
        <f t="shared" si="40"/>
        <v>12.995995395381613</v>
      </c>
      <c r="AA159" s="11">
        <f t="shared" si="40"/>
        <v>13.035740846149812</v>
      </c>
    </row>
    <row r="160" spans="1:27">
      <c r="B160" s="19"/>
      <c r="Y160" s="11"/>
      <c r="Z160" s="11"/>
      <c r="AA160" s="11"/>
    </row>
    <row r="161" spans="1:27" ht="7.5" customHeight="1">
      <c r="A161" s="5" t="s">
        <v>24</v>
      </c>
      <c r="B161" s="20" t="s">
        <v>13</v>
      </c>
      <c r="C161" s="7" t="s">
        <v>25</v>
      </c>
      <c r="D161" s="7" t="s">
        <v>25</v>
      </c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>
      <c r="A162" s="5" t="s">
        <v>24</v>
      </c>
      <c r="B162" s="14" t="s">
        <v>14</v>
      </c>
      <c r="C162" s="11">
        <v>-4.5629999999999997</v>
      </c>
      <c r="D162" s="11">
        <v>-5.4579999999999993</v>
      </c>
      <c r="E162" s="12">
        <v>-6.1680000000000001</v>
      </c>
      <c r="F162" s="11">
        <v>-6.1669999999999998</v>
      </c>
      <c r="G162" s="11">
        <v>-6.8010000000000002</v>
      </c>
      <c r="H162" s="11">
        <v>-6.9025705995210327</v>
      </c>
      <c r="I162" s="11">
        <v>-7.1719752189999531</v>
      </c>
      <c r="J162" s="11">
        <v>-7.4696477970298218</v>
      </c>
      <c r="K162" s="11">
        <v>-7.7767587533400615</v>
      </c>
      <c r="L162" s="11">
        <v>-8.1473412884505443</v>
      </c>
      <c r="M162" s="11">
        <v>-8.566435017341032</v>
      </c>
      <c r="N162" s="11">
        <v>-8.9465219275002124</v>
      </c>
      <c r="O162" s="11">
        <v>-9.3273425644985135</v>
      </c>
      <c r="P162" s="11">
        <v>-9.7359848678980168</v>
      </c>
      <c r="Q162" s="11">
        <v>-10.16092036994123</v>
      </c>
      <c r="R162" s="11">
        <v>-10.620202842431285</v>
      </c>
      <c r="S162" s="11">
        <v>-11.099258007822799</v>
      </c>
      <c r="T162" s="11">
        <v>-11.597200329036275</v>
      </c>
      <c r="U162" s="11">
        <v>-12.115494835772571</v>
      </c>
      <c r="V162" s="11">
        <v>-12.654293337413819</v>
      </c>
      <c r="W162" s="11">
        <v>-13.216617358293162</v>
      </c>
      <c r="X162" s="11">
        <v>-13.805928992894097</v>
      </c>
      <c r="Y162" s="11">
        <v>-14.42284833858265</v>
      </c>
      <c r="Z162" s="11">
        <v>-15.067391749342313</v>
      </c>
      <c r="AA162" s="11">
        <v>-15.740329758029572</v>
      </c>
    </row>
    <row r="163" spans="1:27" ht="8.4499999999999993" thickBot="1">
      <c r="A163" s="5" t="s">
        <v>24</v>
      </c>
      <c r="B163" s="5" t="s">
        <v>15</v>
      </c>
      <c r="C163" s="11">
        <v>-0.34499999999999997</v>
      </c>
      <c r="D163" s="11">
        <v>0.253</v>
      </c>
      <c r="E163" s="12">
        <v>0.158</v>
      </c>
      <c r="F163" s="11">
        <v>0.33800000000000002</v>
      </c>
      <c r="G163" s="11">
        <v>0.33800000000000002</v>
      </c>
      <c r="H163" s="11">
        <v>0.34269490108784778</v>
      </c>
      <c r="I163" s="11">
        <v>0.35155050956595413</v>
      </c>
      <c r="J163" s="11">
        <v>0.36121648144940854</v>
      </c>
      <c r="K163" s="11">
        <v>0.37098543855972527</v>
      </c>
      <c r="L163" s="11">
        <v>0.38101859325770537</v>
      </c>
      <c r="M163" s="11">
        <v>0.39132309066278587</v>
      </c>
      <c r="N163" s="11">
        <v>0.40190626913133742</v>
      </c>
      <c r="O163" s="11">
        <v>0.41277566548268113</v>
      </c>
      <c r="P163" s="11">
        <v>0.42393902036644082</v>
      </c>
      <c r="Q163" s="11">
        <v>0.43540428377505269</v>
      </c>
      <c r="R163" s="11">
        <v>0.44717962070535933</v>
      </c>
      <c r="S163" s="11">
        <v>0.45927341697331886</v>
      </c>
      <c r="T163" s="11">
        <v>0.47169428518597084</v>
      </c>
      <c r="U163" s="11">
        <v>0.48445107087491129</v>
      </c>
      <c r="V163" s="11">
        <v>0.49755285879564559</v>
      </c>
      <c r="W163" s="11">
        <v>0.5110089793973045</v>
      </c>
      <c r="X163" s="11">
        <v>0.52482901546733129</v>
      </c>
      <c r="Y163" s="11">
        <v>0.53902280895587162</v>
      </c>
      <c r="Z163" s="11">
        <v>0.55360046798472706</v>
      </c>
      <c r="AA163" s="15">
        <v>0.56857237404586147</v>
      </c>
    </row>
    <row r="164" spans="1:27" ht="8.4499999999999993" thickTop="1">
      <c r="A164" s="5" t="s">
        <v>24</v>
      </c>
      <c r="B164" s="16" t="s">
        <v>16</v>
      </c>
      <c r="C164" s="17">
        <f t="shared" ref="C164:W164" si="41">SUM(C162:C163)</f>
        <v>-4.9079999999999995</v>
      </c>
      <c r="D164" s="17">
        <f t="shared" si="41"/>
        <v>-5.2049999999999992</v>
      </c>
      <c r="E164" s="17">
        <f t="shared" si="41"/>
        <v>-6.01</v>
      </c>
      <c r="F164" s="17">
        <f t="shared" si="41"/>
        <v>-5.8289999999999997</v>
      </c>
      <c r="G164" s="17">
        <f t="shared" si="41"/>
        <v>-6.4630000000000001</v>
      </c>
      <c r="H164" s="17">
        <f t="shared" si="41"/>
        <v>-6.559875698433185</v>
      </c>
      <c r="I164" s="17">
        <f t="shared" si="41"/>
        <v>-6.8204247094339987</v>
      </c>
      <c r="J164" s="17">
        <f t="shared" si="41"/>
        <v>-7.1084313155804129</v>
      </c>
      <c r="K164" s="17">
        <f t="shared" si="41"/>
        <v>-7.405773314780336</v>
      </c>
      <c r="L164" s="17">
        <f t="shared" si="41"/>
        <v>-7.766322695192839</v>
      </c>
      <c r="M164" s="17">
        <f t="shared" si="41"/>
        <v>-8.1751119266782464</v>
      </c>
      <c r="N164" s="17">
        <f t="shared" si="41"/>
        <v>-8.5446156583688744</v>
      </c>
      <c r="O164" s="17">
        <f t="shared" si="41"/>
        <v>-8.9145668990158331</v>
      </c>
      <c r="P164" s="17">
        <f t="shared" si="41"/>
        <v>-9.312045847531575</v>
      </c>
      <c r="Q164" s="17">
        <f t="shared" si="41"/>
        <v>-9.7255160861661771</v>
      </c>
      <c r="R164" s="17">
        <f t="shared" si="41"/>
        <v>-10.173023221725925</v>
      </c>
      <c r="S164" s="17">
        <f t="shared" si="41"/>
        <v>-10.63998459084948</v>
      </c>
      <c r="T164" s="17">
        <f t="shared" si="41"/>
        <v>-11.125506043850304</v>
      </c>
      <c r="U164" s="17">
        <f t="shared" si="41"/>
        <v>-11.63104376489766</v>
      </c>
      <c r="V164" s="17">
        <f t="shared" si="41"/>
        <v>-12.156740478618174</v>
      </c>
      <c r="W164" s="17">
        <f t="shared" si="41"/>
        <v>-12.705608378895857</v>
      </c>
      <c r="X164" s="17">
        <f t="shared" ref="X164:AA164" si="42">SUM(X162:X163)</f>
        <v>-13.281099977426766</v>
      </c>
      <c r="Y164" s="17">
        <f t="shared" si="42"/>
        <v>-13.883825529626778</v>
      </c>
      <c r="Z164" s="17">
        <f t="shared" si="42"/>
        <v>-14.513791281357586</v>
      </c>
      <c r="AA164" s="12">
        <f t="shared" si="42"/>
        <v>-15.17175738398371</v>
      </c>
    </row>
    <row r="165" spans="1:27">
      <c r="B165" s="13"/>
      <c r="Y165" s="11"/>
      <c r="Z165" s="11"/>
      <c r="AA165" s="11"/>
    </row>
    <row r="166" spans="1:27">
      <c r="A166" s="5" t="s">
        <v>24</v>
      </c>
      <c r="B166" s="19" t="s">
        <v>17</v>
      </c>
      <c r="C166" s="12">
        <f>C159+C164</f>
        <v>5.5579999999999998</v>
      </c>
      <c r="D166" s="12">
        <f t="shared" ref="D166:AA166" si="43">D159+D164</f>
        <v>4.867</v>
      </c>
      <c r="E166" s="12">
        <f t="shared" si="43"/>
        <v>4.1389999999999993</v>
      </c>
      <c r="F166" s="12">
        <f t="shared" si="43"/>
        <v>4.727891511059382</v>
      </c>
      <c r="G166" s="12">
        <f t="shared" si="43"/>
        <v>2.5000000000000027</v>
      </c>
      <c r="H166" s="12">
        <f t="shared" si="43"/>
        <v>2.3181998967239856</v>
      </c>
      <c r="I166" s="12">
        <f t="shared" si="43"/>
        <v>2.348481718550266</v>
      </c>
      <c r="J166" s="12">
        <f t="shared" si="43"/>
        <v>2.8537745850631087</v>
      </c>
      <c r="K166" s="12">
        <f t="shared" si="43"/>
        <v>3.2991279756673597</v>
      </c>
      <c r="L166" s="12">
        <f t="shared" si="43"/>
        <v>3.9010696805513678</v>
      </c>
      <c r="M166" s="12">
        <f t="shared" si="43"/>
        <v>4.0950339428747196</v>
      </c>
      <c r="N166" s="12">
        <f t="shared" si="43"/>
        <v>4.038729473785617</v>
      </c>
      <c r="O166" s="12">
        <f t="shared" si="43"/>
        <v>3.7802145348715861</v>
      </c>
      <c r="P166" s="12">
        <f t="shared" si="43"/>
        <v>3.3836595587112459</v>
      </c>
      <c r="Q166" s="12">
        <f t="shared" si="43"/>
        <v>2.9875577009568577</v>
      </c>
      <c r="R166" s="12">
        <f t="shared" si="43"/>
        <v>2.5631424188169909</v>
      </c>
      <c r="S166" s="12">
        <f t="shared" si="43"/>
        <v>2.1253329730802211</v>
      </c>
      <c r="T166" s="12">
        <f t="shared" si="43"/>
        <v>1.6662420505870248</v>
      </c>
      <c r="U166" s="12">
        <f t="shared" si="43"/>
        <v>1.1907613142727733</v>
      </c>
      <c r="V166" s="12">
        <f t="shared" si="43"/>
        <v>0.6949407036089692</v>
      </c>
      <c r="W166" s="12">
        <f t="shared" si="43"/>
        <v>0.17900276825132622</v>
      </c>
      <c r="X166" s="12">
        <f t="shared" si="43"/>
        <v>-0.36089990354075852</v>
      </c>
      <c r="Y166" s="12">
        <f t="shared" si="43"/>
        <v>-0.92645090884349202</v>
      </c>
      <c r="Z166" s="12">
        <f t="shared" si="43"/>
        <v>-1.517795885975973</v>
      </c>
      <c r="AA166" s="12">
        <f t="shared" si="43"/>
        <v>-2.136016537833898</v>
      </c>
    </row>
    <row r="167" spans="1:27">
      <c r="AA167" s="11"/>
    </row>
    <row r="168" spans="1:27">
      <c r="AA168" s="11"/>
    </row>
    <row r="169" spans="1:27" s="1" customFormat="1">
      <c r="B169" s="2" t="s">
        <v>0</v>
      </c>
      <c r="C169" s="3">
        <v>2016</v>
      </c>
      <c r="D169" s="3">
        <v>2017</v>
      </c>
      <c r="E169" s="3">
        <v>2018</v>
      </c>
      <c r="F169" s="3">
        <v>2019</v>
      </c>
      <c r="G169" s="3">
        <v>2020</v>
      </c>
      <c r="H169" s="3">
        <v>2021</v>
      </c>
      <c r="I169" s="3">
        <v>2022</v>
      </c>
      <c r="J169" s="3">
        <v>2023</v>
      </c>
      <c r="K169" s="3">
        <v>2024</v>
      </c>
      <c r="L169" s="3">
        <v>2025</v>
      </c>
      <c r="M169" s="3">
        <v>2026</v>
      </c>
      <c r="N169" s="3">
        <v>2027</v>
      </c>
      <c r="O169" s="3">
        <v>2028</v>
      </c>
      <c r="P169" s="3">
        <v>2029</v>
      </c>
      <c r="Q169" s="3">
        <v>2030</v>
      </c>
      <c r="R169" s="3">
        <v>2031</v>
      </c>
      <c r="S169" s="3">
        <v>2032</v>
      </c>
      <c r="T169" s="3">
        <v>2033</v>
      </c>
      <c r="U169" s="3">
        <v>2034</v>
      </c>
      <c r="V169" s="3">
        <v>2035</v>
      </c>
      <c r="W169" s="3">
        <v>2036</v>
      </c>
      <c r="X169" s="3">
        <v>2037</v>
      </c>
      <c r="Y169" s="3">
        <f t="shared" ref="Y169:AA169" si="44">X169+1</f>
        <v>2038</v>
      </c>
      <c r="Z169" s="3">
        <f t="shared" si="44"/>
        <v>2039</v>
      </c>
      <c r="AA169" s="4">
        <f t="shared" si="44"/>
        <v>2040</v>
      </c>
    </row>
    <row r="170" spans="1:27">
      <c r="B170" s="6" t="s">
        <v>1</v>
      </c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9"/>
      <c r="Y170" s="9"/>
      <c r="Z170" s="9"/>
      <c r="AA170" s="9"/>
    </row>
    <row r="171" spans="1:27">
      <c r="A171" s="5" t="s">
        <v>26</v>
      </c>
      <c r="B171" s="5" t="s">
        <v>3</v>
      </c>
      <c r="C171" s="11">
        <v>9.1340000000000003</v>
      </c>
      <c r="D171" s="11">
        <v>8.4480000000000004</v>
      </c>
      <c r="E171" s="12">
        <v>7.6070000000000002</v>
      </c>
      <c r="F171" s="11">
        <v>6.718</v>
      </c>
      <c r="G171" s="11">
        <v>5.4610000000000003</v>
      </c>
      <c r="H171" s="11">
        <v>5.4610000000000003</v>
      </c>
      <c r="I171" s="11">
        <v>5.4610000000000003</v>
      </c>
      <c r="J171" s="11">
        <v>5.4610000000000003</v>
      </c>
      <c r="K171" s="11">
        <v>5.4610000000000003</v>
      </c>
      <c r="L171" s="11">
        <v>5.4610000000000003</v>
      </c>
      <c r="M171" s="11">
        <v>5.4610000000000003</v>
      </c>
      <c r="N171" s="11">
        <v>5.4610000000000003</v>
      </c>
      <c r="O171" s="11">
        <v>5.4610000000000003</v>
      </c>
      <c r="P171" s="11">
        <v>5.4610000000000003</v>
      </c>
      <c r="Q171" s="11">
        <v>5.4610000000000003</v>
      </c>
      <c r="R171" s="11">
        <v>5.4610000000000003</v>
      </c>
      <c r="S171" s="11">
        <v>5.4610000000000003</v>
      </c>
      <c r="T171" s="11">
        <v>5.4610000000000003</v>
      </c>
      <c r="U171" s="11">
        <v>5.4610000000000003</v>
      </c>
      <c r="V171" s="11">
        <v>5.4610000000000003</v>
      </c>
      <c r="W171" s="11">
        <v>5.4610000000000003</v>
      </c>
      <c r="X171" s="11">
        <v>5.4610000000000003</v>
      </c>
      <c r="Y171" s="11">
        <v>5.4610000000000003</v>
      </c>
      <c r="Z171" s="11">
        <v>5.4610000000000003</v>
      </c>
      <c r="AA171" s="11">
        <v>5.4610000000000003</v>
      </c>
    </row>
    <row r="172" spans="1:27">
      <c r="A172" s="23" t="s">
        <v>27</v>
      </c>
      <c r="B172" s="13" t="s">
        <v>4</v>
      </c>
      <c r="C172" s="11">
        <v>5.5E-2</v>
      </c>
      <c r="D172" s="11">
        <v>0.40400000000000003</v>
      </c>
      <c r="E172" s="12">
        <v>0.23200000000000001</v>
      </c>
      <c r="F172" s="11">
        <v>2.2069999999999999</v>
      </c>
      <c r="G172" s="11">
        <v>1.944</v>
      </c>
      <c r="H172" s="11">
        <v>2.0743941282439007</v>
      </c>
      <c r="I172" s="11">
        <v>2.6149207965975219</v>
      </c>
      <c r="J172" s="11">
        <v>3.4466470222725234</v>
      </c>
      <c r="K172" s="11">
        <v>4.3413126728855094</v>
      </c>
      <c r="L172" s="11">
        <v>5.2905848290568569</v>
      </c>
      <c r="M172" s="11">
        <v>5.9379801624246582</v>
      </c>
      <c r="N172" s="11">
        <v>6.2802030371232025</v>
      </c>
      <c r="O172" s="11">
        <v>6.3949622216235635</v>
      </c>
      <c r="P172" s="11">
        <v>6.3870216338681338</v>
      </c>
      <c r="Q172" s="11">
        <v>6.3870216338681338</v>
      </c>
      <c r="R172" s="11">
        <v>6.3870216338681338</v>
      </c>
      <c r="S172" s="11">
        <v>6.3870216338681338</v>
      </c>
      <c r="T172" s="11">
        <v>6.3870216338681338</v>
      </c>
      <c r="U172" s="11">
        <v>6.3870216338681338</v>
      </c>
      <c r="V172" s="11">
        <v>6.3870216338681338</v>
      </c>
      <c r="W172" s="11">
        <v>6.3870216338681338</v>
      </c>
      <c r="X172" s="11">
        <v>6.3870216338681338</v>
      </c>
      <c r="Y172" s="11">
        <v>6.3870216338681338</v>
      </c>
      <c r="Z172" s="11">
        <v>6.3870216338681338</v>
      </c>
      <c r="AA172" s="11">
        <v>6.3870216338681338</v>
      </c>
    </row>
    <row r="173" spans="1:27">
      <c r="A173" s="23" t="s">
        <v>27</v>
      </c>
      <c r="B173" s="13" t="s">
        <v>5</v>
      </c>
      <c r="C173" s="11">
        <v>-9.0000000000000011E-3</v>
      </c>
      <c r="D173" s="11">
        <v>-1.8000000000000002E-2</v>
      </c>
      <c r="E173" s="12">
        <v>9.0000000000000011E-3</v>
      </c>
      <c r="F173" s="11">
        <v>3.7999999999999999E-2</v>
      </c>
      <c r="G173" s="11">
        <v>6.4000000000000001E-2</v>
      </c>
      <c r="H173" s="11">
        <v>5.0958980485643214E-2</v>
      </c>
      <c r="I173" s="11">
        <v>-4.6511574738581168E-2</v>
      </c>
      <c r="J173" s="11">
        <v>3.8508101329891568E-2</v>
      </c>
      <c r="K173" s="11">
        <v>-3.4559082117571041E-2</v>
      </c>
      <c r="L173" s="11">
        <v>3.392104655502607E-2</v>
      </c>
      <c r="M173" s="11">
        <v>2.7651291295321071E-2</v>
      </c>
      <c r="N173" s="11">
        <v>1.765426645053542E-2</v>
      </c>
      <c r="O173" s="11">
        <v>1.5675605423141527E-2</v>
      </c>
      <c r="P173" s="11">
        <v>1.3117537714022798E-2</v>
      </c>
      <c r="Q173" s="11">
        <v>1.4210505560121914E-2</v>
      </c>
      <c r="R173" s="11">
        <v>1.6462916794126814E-2</v>
      </c>
      <c r="S173" s="11">
        <v>2.1784404654100205E-2</v>
      </c>
      <c r="T173" s="11">
        <v>2.168264171713831E-2</v>
      </c>
      <c r="U173" s="11">
        <v>2.3342517211599537E-2</v>
      </c>
      <c r="V173" s="11">
        <v>2.2868244181827979E-2</v>
      </c>
      <c r="W173" s="11">
        <v>2.3725099038203027E-2</v>
      </c>
      <c r="X173" s="11">
        <v>2.5627044923464501E-2</v>
      </c>
      <c r="Y173" s="11">
        <v>2.7577322035656139E-2</v>
      </c>
      <c r="Z173" s="11">
        <v>2.9544117615447178E-2</v>
      </c>
      <c r="AA173" s="11">
        <v>3.1263173275706942E-2</v>
      </c>
    </row>
    <row r="174" spans="1:27">
      <c r="A174" s="5" t="s">
        <v>26</v>
      </c>
      <c r="B174" s="14" t="s">
        <v>6</v>
      </c>
      <c r="C174" s="11">
        <v>1E-3</v>
      </c>
      <c r="D174" s="11">
        <v>1E-3</v>
      </c>
      <c r="E174" s="12">
        <v>1E-3</v>
      </c>
      <c r="F174" s="11">
        <v>1E-3</v>
      </c>
      <c r="G174" s="11">
        <v>1E-3</v>
      </c>
      <c r="H174" s="11">
        <v>8.8908953613219997E-4</v>
      </c>
      <c r="I174" s="11">
        <v>8.0569951039792054E-4</v>
      </c>
      <c r="J174" s="11">
        <v>7.4383516906019291E-4</v>
      </c>
      <c r="K174" s="11">
        <v>7.0031936232557148E-4</v>
      </c>
      <c r="L174" s="11">
        <v>6.7434172754095593E-4</v>
      </c>
      <c r="M174" s="11">
        <v>6.3877203282929301E-4</v>
      </c>
      <c r="N174" s="11">
        <v>5.9960145036721548E-4</v>
      </c>
      <c r="O174" s="11">
        <v>5.6069457751636018E-4</v>
      </c>
      <c r="P174" s="11">
        <v>5.2431303221950852E-4</v>
      </c>
      <c r="Q174" s="11">
        <v>4.9155378682777659E-4</v>
      </c>
      <c r="R174" s="11">
        <v>4.6259917793511733E-4</v>
      </c>
      <c r="S174" s="11">
        <v>4.356347566699485E-4</v>
      </c>
      <c r="T174" s="11">
        <v>4.098674991904204E-4</v>
      </c>
      <c r="U174" s="11">
        <v>3.8510179944908375E-4</v>
      </c>
      <c r="V174" s="11">
        <v>3.6149132682234482E-4</v>
      </c>
      <c r="W174" s="11">
        <v>3.3943268972425305E-4</v>
      </c>
      <c r="X174" s="11">
        <v>3.1889949048385973E-4</v>
      </c>
      <c r="Y174" s="11">
        <v>2.9971700043902378E-4</v>
      </c>
      <c r="Z174" s="11">
        <v>2.817033372163022E-4</v>
      </c>
      <c r="AA174" s="11">
        <v>2.6472981604870236E-4</v>
      </c>
    </row>
    <row r="175" spans="1:27">
      <c r="A175" s="5" t="s">
        <v>26</v>
      </c>
      <c r="B175" s="14" t="s">
        <v>7</v>
      </c>
      <c r="C175" s="11">
        <v>4.9000000000000002E-2</v>
      </c>
      <c r="D175" s="11">
        <v>4.9000000000000002E-2</v>
      </c>
      <c r="E175" s="12">
        <v>0.05</v>
      </c>
      <c r="F175" s="11">
        <v>4.9317484848730046E-2</v>
      </c>
      <c r="G175" s="11">
        <v>4.9000000000000002E-2</v>
      </c>
      <c r="H175" s="11">
        <v>4.9000000000000002E-2</v>
      </c>
      <c r="I175" s="11">
        <v>4.9000000000000002E-2</v>
      </c>
      <c r="J175" s="11">
        <v>4.9000000000000002E-2</v>
      </c>
      <c r="K175" s="11">
        <v>4.9000000000000002E-2</v>
      </c>
      <c r="L175" s="11">
        <v>4.9000000000000002E-2</v>
      </c>
      <c r="M175" s="11">
        <v>4.9000000000000002E-2</v>
      </c>
      <c r="N175" s="11">
        <v>4.9000000000000002E-2</v>
      </c>
      <c r="O175" s="11">
        <v>4.9000000000000002E-2</v>
      </c>
      <c r="P175" s="11">
        <v>4.9000000000000002E-2</v>
      </c>
      <c r="Q175" s="11">
        <v>4.9000000000000002E-2</v>
      </c>
      <c r="R175" s="11">
        <v>4.9000000000000002E-2</v>
      </c>
      <c r="S175" s="11">
        <v>4.9000000000000002E-2</v>
      </c>
      <c r="T175" s="11">
        <v>4.9000000000000002E-2</v>
      </c>
      <c r="U175" s="11">
        <v>4.9000000000000002E-2</v>
      </c>
      <c r="V175" s="11">
        <v>4.9000000000000002E-2</v>
      </c>
      <c r="W175" s="11">
        <v>4.9000000000000002E-2</v>
      </c>
      <c r="X175" s="11">
        <v>4.9000000000000002E-2</v>
      </c>
      <c r="Y175" s="11">
        <v>4.9000000000000002E-2</v>
      </c>
      <c r="Z175" s="11">
        <v>4.9000000000000002E-2</v>
      </c>
      <c r="AA175" s="11">
        <v>4.9000000000000002E-2</v>
      </c>
    </row>
    <row r="176" spans="1:27">
      <c r="A176" s="5" t="s">
        <v>26</v>
      </c>
      <c r="B176" s="14" t="s">
        <v>8</v>
      </c>
      <c r="C176" s="11">
        <v>0.69300000000000006</v>
      </c>
      <c r="D176" s="11">
        <v>0.69899999999999995</v>
      </c>
      <c r="E176" s="12">
        <v>0.629</v>
      </c>
      <c r="F176" s="11">
        <v>0.69499999999999995</v>
      </c>
      <c r="G176" s="11">
        <v>0.67799999999999994</v>
      </c>
      <c r="H176" s="11">
        <v>0.47065185498953072</v>
      </c>
      <c r="I176" s="11">
        <v>0.32221402774034663</v>
      </c>
      <c r="J176" s="11">
        <v>0.22963325317824804</v>
      </c>
      <c r="K176" s="11">
        <v>0.17527895709675867</v>
      </c>
      <c r="L176" s="11">
        <v>0.15604350329201272</v>
      </c>
      <c r="M176" s="11">
        <v>0.12984212421598987</v>
      </c>
      <c r="N176" s="11">
        <v>0.10334308368554239</v>
      </c>
      <c r="O176" s="11">
        <v>8.0350528396954071E-2</v>
      </c>
      <c r="P176" s="11">
        <v>6.1801978451953787E-2</v>
      </c>
      <c r="Q176" s="11">
        <v>4.8022783203333676E-2</v>
      </c>
      <c r="R176" s="11">
        <v>3.806072927702478E-2</v>
      </c>
      <c r="S176" s="11">
        <v>3.0441891203875669E-2</v>
      </c>
      <c r="T176" s="11">
        <v>2.4324503435264121E-2</v>
      </c>
      <c r="U176" s="11">
        <v>1.9297509711967392E-2</v>
      </c>
      <c r="V176" s="11">
        <v>1.5181826214010751E-2</v>
      </c>
      <c r="W176" s="11">
        <v>1.1938562500476186E-2</v>
      </c>
      <c r="X176" s="11">
        <v>9.4158000460961167E-3</v>
      </c>
      <c r="Y176" s="11">
        <v>7.4489481575676251E-3</v>
      </c>
      <c r="Z176" s="11">
        <v>5.9020345670471692E-3</v>
      </c>
      <c r="AA176" s="11">
        <v>4.674073499333414E-3</v>
      </c>
    </row>
    <row r="177" spans="1:27">
      <c r="A177" s="5" t="s">
        <v>26</v>
      </c>
      <c r="B177" s="5" t="s">
        <v>9</v>
      </c>
      <c r="C177" s="11">
        <v>0</v>
      </c>
      <c r="D177" s="11">
        <v>0</v>
      </c>
      <c r="E177" s="12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</row>
    <row r="178" spans="1:27">
      <c r="A178" s="5" t="s">
        <v>26</v>
      </c>
      <c r="B178" s="5" t="s">
        <v>10</v>
      </c>
      <c r="C178" s="11">
        <v>0.35599999999999998</v>
      </c>
      <c r="D178" s="11">
        <v>0.35599999999999998</v>
      </c>
      <c r="E178" s="12">
        <v>8.4999999999999992E-2</v>
      </c>
      <c r="F178" s="11">
        <v>0.69884113290012773</v>
      </c>
      <c r="G178" s="11">
        <v>0.19800000000000001</v>
      </c>
      <c r="H178" s="11">
        <v>0.20075026750116526</v>
      </c>
      <c r="I178" s="11">
        <v>0.20593787246762993</v>
      </c>
      <c r="J178" s="11">
        <v>0.21160018735793756</v>
      </c>
      <c r="K178" s="11">
        <v>0.21732283087226509</v>
      </c>
      <c r="L178" s="11">
        <v>0.22320024102078598</v>
      </c>
      <c r="M178" s="11">
        <v>0.22923660340601065</v>
      </c>
      <c r="N178" s="11">
        <v>0.23543621682841656</v>
      </c>
      <c r="O178" s="11">
        <v>0.24180349634784279</v>
      </c>
      <c r="P178" s="11">
        <v>0.24834297642767836</v>
      </c>
      <c r="Q178" s="11">
        <v>0.25505931416408412</v>
      </c>
      <c r="R178" s="11">
        <v>0.2619572926025478</v>
      </c>
      <c r="S178" s="11">
        <v>0.26904182414413358</v>
      </c>
      <c r="T178" s="11">
        <v>0.27631795404385279</v>
      </c>
      <c r="U178" s="11">
        <v>0.28379086400364634</v>
      </c>
      <c r="V178" s="11">
        <v>0.29146587586253803</v>
      </c>
      <c r="W178" s="11">
        <v>0.29934845538658672</v>
      </c>
      <c r="X178" s="11">
        <v>0.3074442161613361</v>
      </c>
      <c r="Y178" s="11">
        <v>0.31575892358953433</v>
      </c>
      <c r="Z178" s="11">
        <v>0.32429849899697033</v>
      </c>
      <c r="AA178" s="11">
        <v>0.33306902384935089</v>
      </c>
    </row>
    <row r="179" spans="1:27" ht="8.4499999999999993" thickBot="1">
      <c r="A179" s="5" t="s">
        <v>26</v>
      </c>
      <c r="B179" s="5" t="s">
        <v>11</v>
      </c>
      <c r="C179" s="11">
        <v>0.19499999999999998</v>
      </c>
      <c r="D179" s="11">
        <v>0.19499999999999998</v>
      </c>
      <c r="E179" s="12">
        <v>0.73699999999999999</v>
      </c>
      <c r="F179" s="11">
        <v>0.54873289331052377</v>
      </c>
      <c r="G179" s="11">
        <v>0.69100000000000006</v>
      </c>
      <c r="H179" s="11">
        <v>0.70059815577426865</v>
      </c>
      <c r="I179" s="11">
        <v>0.7187023731067288</v>
      </c>
      <c r="J179" s="11">
        <v>0.73846328012290341</v>
      </c>
      <c r="K179" s="11">
        <v>0.75843472794310707</v>
      </c>
      <c r="L179" s="11">
        <v>0.77894629568365215</v>
      </c>
      <c r="M179" s="11">
        <v>0.80001259067451203</v>
      </c>
      <c r="N179" s="11">
        <v>0.82164861529513067</v>
      </c>
      <c r="O179" s="11">
        <v>0.84386977765838078</v>
      </c>
      <c r="P179" s="11">
        <v>0.86669190258346351</v>
      </c>
      <c r="Q179" s="11">
        <v>0.89013124286556644</v>
      </c>
      <c r="R179" s="11">
        <v>0.91420449085030575</v>
      </c>
      <c r="S179" s="11">
        <v>0.93892879032119358</v>
      </c>
      <c r="T179" s="11">
        <v>0.96432174870859744</v>
      </c>
      <c r="U179" s="11">
        <v>0.99040144962888699</v>
      </c>
      <c r="V179" s="11">
        <v>1.0171864657626959</v>
      </c>
      <c r="W179" s="11">
        <v>1.0446958720814719</v>
      </c>
      <c r="X179" s="11">
        <v>1.0729492594317338</v>
      </c>
      <c r="Y179" s="11">
        <v>1.1019667484867086</v>
      </c>
      <c r="Z179" s="11">
        <v>1.1317690040752857</v>
      </c>
      <c r="AA179" s="15">
        <v>1.1623772498984926</v>
      </c>
    </row>
    <row r="180" spans="1:27" ht="8.4499999999999993" thickTop="1">
      <c r="A180" s="5" t="s">
        <v>26</v>
      </c>
      <c r="B180" s="16" t="s">
        <v>12</v>
      </c>
      <c r="C180" s="17">
        <f t="shared" ref="C180:W180" si="45">SUM(C171:C179)</f>
        <v>10.473999999999998</v>
      </c>
      <c r="D180" s="17">
        <f t="shared" si="45"/>
        <v>10.133999999999999</v>
      </c>
      <c r="E180" s="17">
        <f t="shared" si="45"/>
        <v>9.3500000000000014</v>
      </c>
      <c r="F180" s="17">
        <f t="shared" si="45"/>
        <v>10.955891511059383</v>
      </c>
      <c r="G180" s="18">
        <f t="shared" si="45"/>
        <v>9.0860000000000021</v>
      </c>
      <c r="H180" s="18">
        <f t="shared" si="45"/>
        <v>9.0082424765306417</v>
      </c>
      <c r="I180" s="18">
        <f t="shared" si="45"/>
        <v>9.3260691946840417</v>
      </c>
      <c r="J180" s="18">
        <f t="shared" si="45"/>
        <v>10.175595679430566</v>
      </c>
      <c r="K180" s="18">
        <f t="shared" si="45"/>
        <v>10.968490426042393</v>
      </c>
      <c r="L180" s="18">
        <f t="shared" si="45"/>
        <v>11.993370257335872</v>
      </c>
      <c r="M180" s="18">
        <f t="shared" si="45"/>
        <v>12.635361544049321</v>
      </c>
      <c r="N180" s="18">
        <f t="shared" si="45"/>
        <v>12.968884820833194</v>
      </c>
      <c r="O180" s="18">
        <f t="shared" si="45"/>
        <v>13.087222324027396</v>
      </c>
      <c r="P180" s="18">
        <f t="shared" si="45"/>
        <v>13.087500342077471</v>
      </c>
      <c r="Q180" s="18">
        <f t="shared" si="45"/>
        <v>13.104937033448067</v>
      </c>
      <c r="R180" s="18">
        <f t="shared" si="45"/>
        <v>13.128169662570073</v>
      </c>
      <c r="S180" s="18">
        <f t="shared" si="45"/>
        <v>13.157654178948107</v>
      </c>
      <c r="T180" s="18">
        <f t="shared" si="45"/>
        <v>13.184078349272175</v>
      </c>
      <c r="U180" s="18">
        <f t="shared" si="45"/>
        <v>13.214239076223683</v>
      </c>
      <c r="V180" s="18">
        <f t="shared" si="45"/>
        <v>13.24408553721603</v>
      </c>
      <c r="W180" s="18">
        <f t="shared" si="45"/>
        <v>13.277069055564596</v>
      </c>
      <c r="X180" s="18">
        <f t="shared" ref="X180:AA180" si="46">SUM(X171:X179)</f>
        <v>13.312776853921248</v>
      </c>
      <c r="Y180" s="18">
        <f t="shared" si="46"/>
        <v>13.350073293138038</v>
      </c>
      <c r="Z180" s="18">
        <f t="shared" si="46"/>
        <v>13.388816992460102</v>
      </c>
      <c r="AA180" s="11">
        <f t="shared" si="46"/>
        <v>13.428669884207068</v>
      </c>
    </row>
    <row r="181" spans="1:27">
      <c r="B181" s="19"/>
      <c r="Y181" s="11"/>
      <c r="Z181" s="11"/>
      <c r="AA181" s="11"/>
    </row>
    <row r="182" spans="1:27">
      <c r="A182" s="5" t="s">
        <v>26</v>
      </c>
      <c r="B182" s="20" t="s">
        <v>13</v>
      </c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9"/>
    </row>
    <row r="183" spans="1:27">
      <c r="A183" s="5" t="s">
        <v>26</v>
      </c>
      <c r="B183" s="14" t="s">
        <v>14</v>
      </c>
      <c r="C183" s="11">
        <v>-5.5939999999999994</v>
      </c>
      <c r="D183" s="11">
        <v>-6.3839999999999995</v>
      </c>
      <c r="E183" s="12">
        <v>-7.3319999999999999</v>
      </c>
      <c r="F183" s="11">
        <v>-7.3310000000000004</v>
      </c>
      <c r="G183" s="11">
        <v>-7.4779999999999998</v>
      </c>
      <c r="H183" s="11">
        <v>-7.3798915388828989</v>
      </c>
      <c r="I183" s="11">
        <v>-7.4364980688498408</v>
      </c>
      <c r="J183" s="11">
        <v>-7.559009635393668</v>
      </c>
      <c r="K183" s="11">
        <v>-7.7030239746081586</v>
      </c>
      <c r="L183" s="11">
        <v>-7.8475570023804329</v>
      </c>
      <c r="M183" s="11">
        <v>-8.0153516968659204</v>
      </c>
      <c r="N183" s="11">
        <v>-8.1305983726768787</v>
      </c>
      <c r="O183" s="11">
        <v>-8.2292914522609362</v>
      </c>
      <c r="P183" s="11">
        <v>-8.3472047060030778</v>
      </c>
      <c r="Q183" s="11">
        <v>-8.4770594286181549</v>
      </c>
      <c r="R183" s="11">
        <v>-8.6185908899398669</v>
      </c>
      <c r="S183" s="11">
        <v>-8.7588396624008187</v>
      </c>
      <c r="T183" s="11">
        <v>-8.8961686742903563</v>
      </c>
      <c r="U183" s="11">
        <v>-9.0332365342969094</v>
      </c>
      <c r="V183" s="11">
        <v>-9.1720254894142101</v>
      </c>
      <c r="W183" s="11">
        <v>-9.3136000430102683</v>
      </c>
      <c r="X183" s="11">
        <v>-9.459192950890186</v>
      </c>
      <c r="Y183" s="11">
        <v>-9.6079604112632246</v>
      </c>
      <c r="Z183" s="11">
        <v>-9.7586820905062552</v>
      </c>
      <c r="AA183" s="11">
        <v>-9.9110932651328785</v>
      </c>
    </row>
    <row r="184" spans="1:27" ht="8.4499999999999993" thickBot="1">
      <c r="A184" s="5" t="s">
        <v>26</v>
      </c>
      <c r="B184" s="5" t="s">
        <v>15</v>
      </c>
      <c r="C184" s="11">
        <v>-0.35200000000000004</v>
      </c>
      <c r="D184" s="11">
        <v>0.36099999999999999</v>
      </c>
      <c r="E184" s="12">
        <v>0.23900000000000002</v>
      </c>
      <c r="F184" s="11">
        <v>0.44200000000000006</v>
      </c>
      <c r="G184" s="11">
        <v>0.44200000000000006</v>
      </c>
      <c r="H184" s="11">
        <v>0.44813948603795478</v>
      </c>
      <c r="I184" s="11">
        <v>0.45971989712470923</v>
      </c>
      <c r="J184" s="11">
        <v>0.47236001420307272</v>
      </c>
      <c r="K184" s="11">
        <v>0.48513480427040989</v>
      </c>
      <c r="L184" s="11">
        <v>0.49825508349084546</v>
      </c>
      <c r="M184" s="11">
        <v>0.51173019548210452</v>
      </c>
      <c r="N184" s="11">
        <v>0.5255697365563643</v>
      </c>
      <c r="O184" s="11">
        <v>0.5397835625542754</v>
      </c>
      <c r="P184" s="11">
        <v>0.55438179586380731</v>
      </c>
      <c r="Q184" s="11">
        <v>0.56937483262891508</v>
      </c>
      <c r="R184" s="11">
        <v>0.58477335015316223</v>
      </c>
      <c r="S184" s="11">
        <v>0.60058831450357086</v>
      </c>
      <c r="T184" s="11">
        <v>0.61683098832011585</v>
      </c>
      <c r="U184" s="11">
        <v>0.63351293883642268</v>
      </c>
      <c r="V184" s="11">
        <v>0.65064604611738286</v>
      </c>
      <c r="W184" s="11">
        <v>0.66824251151955216</v>
      </c>
      <c r="X184" s="11">
        <v>0.68631486638035644</v>
      </c>
      <c r="Y184" s="11">
        <v>0.70487598094229387</v>
      </c>
      <c r="Z184" s="11">
        <v>0.72393907351848941</v>
      </c>
      <c r="AA184" s="15">
        <v>0.7435177199061267</v>
      </c>
    </row>
    <row r="185" spans="1:27" ht="8.4499999999999993" thickTop="1">
      <c r="A185" s="5" t="s">
        <v>26</v>
      </c>
      <c r="B185" s="16" t="s">
        <v>16</v>
      </c>
      <c r="C185" s="17">
        <f t="shared" ref="C185:W185" si="47">SUM(C183:C184)</f>
        <v>-5.9459999999999997</v>
      </c>
      <c r="D185" s="17">
        <f t="shared" si="47"/>
        <v>-6.0229999999999997</v>
      </c>
      <c r="E185" s="17">
        <f t="shared" si="47"/>
        <v>-7.093</v>
      </c>
      <c r="F185" s="17">
        <f t="shared" si="47"/>
        <v>-6.8890000000000002</v>
      </c>
      <c r="G185" s="17">
        <f t="shared" si="47"/>
        <v>-7.0359999999999996</v>
      </c>
      <c r="H185" s="17">
        <f t="shared" si="47"/>
        <v>-6.9317520528449439</v>
      </c>
      <c r="I185" s="17">
        <f t="shared" si="47"/>
        <v>-6.9767781717251314</v>
      </c>
      <c r="J185" s="17">
        <f t="shared" si="47"/>
        <v>-7.0866496211905954</v>
      </c>
      <c r="K185" s="17">
        <f t="shared" si="47"/>
        <v>-7.2178891703377488</v>
      </c>
      <c r="L185" s="17">
        <f t="shared" si="47"/>
        <v>-7.3493019188895872</v>
      </c>
      <c r="M185" s="17">
        <f t="shared" si="47"/>
        <v>-7.5036215013838161</v>
      </c>
      <c r="N185" s="17">
        <f t="shared" si="47"/>
        <v>-7.6050286361205144</v>
      </c>
      <c r="O185" s="17">
        <f t="shared" si="47"/>
        <v>-7.6895078897066611</v>
      </c>
      <c r="P185" s="17">
        <f t="shared" si="47"/>
        <v>-7.7928229101392708</v>
      </c>
      <c r="Q185" s="17">
        <f t="shared" si="47"/>
        <v>-7.9076845959892399</v>
      </c>
      <c r="R185" s="17">
        <f t="shared" si="47"/>
        <v>-8.0338175397867051</v>
      </c>
      <c r="S185" s="17">
        <f t="shared" si="47"/>
        <v>-8.1582513478972487</v>
      </c>
      <c r="T185" s="17">
        <f t="shared" si="47"/>
        <v>-8.2793376859702406</v>
      </c>
      <c r="U185" s="17">
        <f t="shared" si="47"/>
        <v>-8.3997235954604861</v>
      </c>
      <c r="V185" s="17">
        <f t="shared" si="47"/>
        <v>-8.5213794432968264</v>
      </c>
      <c r="W185" s="17">
        <f t="shared" si="47"/>
        <v>-8.645357531490717</v>
      </c>
      <c r="X185" s="17">
        <f t="shared" ref="X185:AA185" si="48">SUM(X183:X184)</f>
        <v>-8.7728780845098289</v>
      </c>
      <c r="Y185" s="17">
        <f t="shared" si="48"/>
        <v>-8.9030844303209307</v>
      </c>
      <c r="Z185" s="17">
        <f t="shared" si="48"/>
        <v>-9.0347430169877665</v>
      </c>
      <c r="AA185" s="12">
        <f t="shared" si="48"/>
        <v>-9.167575545226752</v>
      </c>
    </row>
    <row r="186" spans="1:27">
      <c r="B186" s="13"/>
      <c r="Y186" s="11"/>
      <c r="Z186" s="11"/>
      <c r="AA186" s="11"/>
    </row>
    <row r="187" spans="1:27">
      <c r="A187" s="5" t="s">
        <v>26</v>
      </c>
      <c r="B187" s="19" t="s">
        <v>17</v>
      </c>
      <c r="C187" s="12">
        <f>C180+C185</f>
        <v>4.5279999999999987</v>
      </c>
      <c r="D187" s="12">
        <f t="shared" ref="D187:AA187" si="49">D180+D185</f>
        <v>4.1109999999999989</v>
      </c>
      <c r="E187" s="12">
        <f t="shared" si="49"/>
        <v>2.2570000000000014</v>
      </c>
      <c r="F187" s="12">
        <f t="shared" si="49"/>
        <v>4.0668915110593824</v>
      </c>
      <c r="G187" s="12">
        <f t="shared" si="49"/>
        <v>2.0500000000000025</v>
      </c>
      <c r="H187" s="12">
        <f t="shared" si="49"/>
        <v>2.0764904236856978</v>
      </c>
      <c r="I187" s="12">
        <f t="shared" si="49"/>
        <v>2.3492910229589103</v>
      </c>
      <c r="J187" s="12">
        <f t="shared" si="49"/>
        <v>3.088946058239971</v>
      </c>
      <c r="K187" s="12">
        <f t="shared" si="49"/>
        <v>3.7506012557046446</v>
      </c>
      <c r="L187" s="12">
        <f t="shared" si="49"/>
        <v>4.6440683384462851</v>
      </c>
      <c r="M187" s="12">
        <f t="shared" si="49"/>
        <v>5.1317400426655047</v>
      </c>
      <c r="N187" s="12">
        <f t="shared" si="49"/>
        <v>5.36385618471268</v>
      </c>
      <c r="O187" s="12">
        <f t="shared" si="49"/>
        <v>5.3977144343207346</v>
      </c>
      <c r="P187" s="12">
        <f t="shared" si="49"/>
        <v>5.2946774319382</v>
      </c>
      <c r="Q187" s="12">
        <f t="shared" si="49"/>
        <v>5.1972524374588271</v>
      </c>
      <c r="R187" s="12">
        <f t="shared" si="49"/>
        <v>5.0943521227833681</v>
      </c>
      <c r="S187" s="12">
        <f t="shared" si="49"/>
        <v>4.9994028310508583</v>
      </c>
      <c r="T187" s="12">
        <f t="shared" si="49"/>
        <v>4.9047406633019346</v>
      </c>
      <c r="U187" s="12">
        <f t="shared" si="49"/>
        <v>4.8145154807631965</v>
      </c>
      <c r="V187" s="12">
        <f t="shared" si="49"/>
        <v>4.7227060939192036</v>
      </c>
      <c r="W187" s="12">
        <f t="shared" si="49"/>
        <v>4.6317115240738786</v>
      </c>
      <c r="X187" s="12">
        <f t="shared" si="49"/>
        <v>4.539898769411419</v>
      </c>
      <c r="Y187" s="12">
        <f t="shared" si="49"/>
        <v>4.4469888628171077</v>
      </c>
      <c r="Z187" s="12">
        <f t="shared" si="49"/>
        <v>4.3540739754723354</v>
      </c>
      <c r="AA187" s="12">
        <f t="shared" si="49"/>
        <v>4.2610943389803158</v>
      </c>
    </row>
    <row r="188" spans="1:27">
      <c r="AA188" s="11"/>
    </row>
    <row r="189" spans="1:27">
      <c r="AA189" s="11"/>
    </row>
    <row r="190" spans="1:27" s="1" customFormat="1">
      <c r="B190" s="2" t="s">
        <v>0</v>
      </c>
      <c r="C190" s="3">
        <v>2016</v>
      </c>
      <c r="D190" s="3">
        <v>2017</v>
      </c>
      <c r="E190" s="3">
        <v>2018</v>
      </c>
      <c r="F190" s="3">
        <v>2019</v>
      </c>
      <c r="G190" s="3">
        <v>2020</v>
      </c>
      <c r="H190" s="3">
        <v>2021</v>
      </c>
      <c r="I190" s="3">
        <v>2022</v>
      </c>
      <c r="J190" s="3">
        <v>2023</v>
      </c>
      <c r="K190" s="3">
        <v>2024</v>
      </c>
      <c r="L190" s="3">
        <v>2025</v>
      </c>
      <c r="M190" s="3">
        <v>2026</v>
      </c>
      <c r="N190" s="3">
        <v>2027</v>
      </c>
      <c r="O190" s="3">
        <v>2028</v>
      </c>
      <c r="P190" s="3">
        <v>2029</v>
      </c>
      <c r="Q190" s="3">
        <v>2030</v>
      </c>
      <c r="R190" s="3">
        <v>2031</v>
      </c>
      <c r="S190" s="3">
        <v>2032</v>
      </c>
      <c r="T190" s="3">
        <v>2033</v>
      </c>
      <c r="U190" s="3">
        <v>2034</v>
      </c>
      <c r="V190" s="3">
        <v>2035</v>
      </c>
      <c r="W190" s="3">
        <v>2036</v>
      </c>
      <c r="X190" s="3">
        <v>2037</v>
      </c>
      <c r="Y190" s="3">
        <f t="shared" ref="Y190:AA190" si="50">X190+1</f>
        <v>2038</v>
      </c>
      <c r="Z190" s="3">
        <f t="shared" si="50"/>
        <v>2039</v>
      </c>
      <c r="AA190" s="4">
        <f t="shared" si="50"/>
        <v>2040</v>
      </c>
    </row>
    <row r="191" spans="1:27">
      <c r="B191" s="6" t="s">
        <v>1</v>
      </c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"/>
      <c r="Y191" s="9"/>
      <c r="Z191" s="9"/>
      <c r="AA191" s="9"/>
    </row>
    <row r="192" spans="1:27">
      <c r="A192" s="5" t="s">
        <v>28</v>
      </c>
      <c r="B192" s="5" t="s">
        <v>3</v>
      </c>
      <c r="C192" s="11">
        <v>9.1340000000000003</v>
      </c>
      <c r="D192" s="11">
        <v>8.4480000000000004</v>
      </c>
      <c r="E192" s="12">
        <v>7.6070000000000002</v>
      </c>
      <c r="F192" s="11">
        <v>6.718</v>
      </c>
      <c r="G192" s="11">
        <v>5.4610000000000003</v>
      </c>
      <c r="H192" s="11">
        <v>5.4610000000000003</v>
      </c>
      <c r="I192" s="11">
        <v>5.4610000000000003</v>
      </c>
      <c r="J192" s="11">
        <v>5.4610000000000003</v>
      </c>
      <c r="K192" s="11">
        <v>5.4610000000000003</v>
      </c>
      <c r="L192" s="11">
        <v>5.4610000000000003</v>
      </c>
      <c r="M192" s="11">
        <v>5.4610000000000003</v>
      </c>
      <c r="N192" s="11">
        <v>5.4610000000000003</v>
      </c>
      <c r="O192" s="11">
        <v>5.4610000000000003</v>
      </c>
      <c r="P192" s="11">
        <v>5.4610000000000003</v>
      </c>
      <c r="Q192" s="11">
        <v>5.4610000000000003</v>
      </c>
      <c r="R192" s="11">
        <v>5.4610000000000003</v>
      </c>
      <c r="S192" s="11">
        <v>5.4610000000000003</v>
      </c>
      <c r="T192" s="11">
        <v>5.4610000000000003</v>
      </c>
      <c r="U192" s="11">
        <v>5.4610000000000003</v>
      </c>
      <c r="V192" s="11">
        <v>5.4610000000000003</v>
      </c>
      <c r="W192" s="11">
        <v>5.4610000000000003</v>
      </c>
      <c r="X192" s="11">
        <v>5.4610000000000003</v>
      </c>
      <c r="Y192" s="11">
        <v>5.4610000000000003</v>
      </c>
      <c r="Z192" s="11">
        <v>5.4610000000000003</v>
      </c>
      <c r="AA192" s="11">
        <v>5.4610000000000003</v>
      </c>
    </row>
    <row r="193" spans="1:27">
      <c r="A193" s="23" t="s">
        <v>29</v>
      </c>
      <c r="B193" s="13" t="s">
        <v>4</v>
      </c>
      <c r="C193" s="11">
        <v>0.06</v>
      </c>
      <c r="D193" s="11">
        <v>0.53800000000000003</v>
      </c>
      <c r="E193" s="12">
        <v>0.24</v>
      </c>
      <c r="F193" s="11">
        <v>1.9769999999999999</v>
      </c>
      <c r="G193" s="11">
        <v>1.9339999999999999</v>
      </c>
      <c r="H193" s="11">
        <v>2.0637233765554033</v>
      </c>
      <c r="I193" s="11">
        <v>2.6014695579318969</v>
      </c>
      <c r="J193" s="11">
        <v>3.4289173565200928</v>
      </c>
      <c r="K193" s="11">
        <v>4.3189808175723119</v>
      </c>
      <c r="L193" s="11">
        <v>5.2633698865205556</v>
      </c>
      <c r="M193" s="11">
        <v>5.9074349969800863</v>
      </c>
      <c r="N193" s="11">
        <v>6.2478974659445852</v>
      </c>
      <c r="O193" s="11">
        <v>6.3620663254217957</v>
      </c>
      <c r="P193" s="11">
        <v>6.3541665843111996</v>
      </c>
      <c r="Q193" s="11">
        <v>6.3541665843111996</v>
      </c>
      <c r="R193" s="11">
        <v>6.3541665843111996</v>
      </c>
      <c r="S193" s="11">
        <v>6.3541665843111996</v>
      </c>
      <c r="T193" s="11">
        <v>6.3541665843111996</v>
      </c>
      <c r="U193" s="11">
        <v>6.3541665843111996</v>
      </c>
      <c r="V193" s="11">
        <v>6.3541665843111996</v>
      </c>
      <c r="W193" s="11">
        <v>6.3541665843111996</v>
      </c>
      <c r="X193" s="11">
        <v>6.3541665843111996</v>
      </c>
      <c r="Y193" s="11">
        <v>6.3541665843111996</v>
      </c>
      <c r="Z193" s="11">
        <v>6.3541665843111996</v>
      </c>
      <c r="AA193" s="11">
        <v>6.3541665843111996</v>
      </c>
    </row>
    <row r="194" spans="1:27">
      <c r="A194" s="23" t="s">
        <v>29</v>
      </c>
      <c r="B194" s="13" t="s">
        <v>5</v>
      </c>
      <c r="C194" s="11">
        <v>-9.0000000000000011E-3</v>
      </c>
      <c r="D194" s="11">
        <v>-2.4E-2</v>
      </c>
      <c r="E194" s="12">
        <v>0.01</v>
      </c>
      <c r="F194" s="11">
        <v>3.9E-2</v>
      </c>
      <c r="G194" s="11">
        <v>6.3E-2</v>
      </c>
      <c r="H194" s="11">
        <v>5.0162746415555043E-2</v>
      </c>
      <c r="I194" s="11">
        <v>-4.5784831383290849E-2</v>
      </c>
      <c r="J194" s="11">
        <v>3.7906412246612016E-2</v>
      </c>
      <c r="K194" s="11">
        <v>-3.4019096459483991E-2</v>
      </c>
      <c r="L194" s="11">
        <v>3.3391030202603783E-2</v>
      </c>
      <c r="M194" s="11">
        <v>2.7219239868831676E-2</v>
      </c>
      <c r="N194" s="11">
        <v>1.73784185372458E-2</v>
      </c>
      <c r="O194" s="11">
        <v>1.5430674088404936E-2</v>
      </c>
      <c r="P194" s="11">
        <v>1.291257618724119E-2</v>
      </c>
      <c r="Q194" s="11">
        <v>1.3988466410745005E-2</v>
      </c>
      <c r="R194" s="11">
        <v>1.6205683719218579E-2</v>
      </c>
      <c r="S194" s="11">
        <v>2.1444023331379888E-2</v>
      </c>
      <c r="T194" s="11">
        <v>2.134385044030802E-2</v>
      </c>
      <c r="U194" s="11">
        <v>2.2977790380168294E-2</v>
      </c>
      <c r="V194" s="11">
        <v>2.2510927866486917E-2</v>
      </c>
      <c r="W194" s="11">
        <v>2.3354394365731109E-2</v>
      </c>
      <c r="X194" s="11">
        <v>2.5226622346535367E-2</v>
      </c>
      <c r="Y194" s="11">
        <v>2.7146426378849009E-2</v>
      </c>
      <c r="Z194" s="11">
        <v>2.9082490777705812E-2</v>
      </c>
      <c r="AA194" s="11">
        <v>3.0774686193274014E-2</v>
      </c>
    </row>
    <row r="195" spans="1:27">
      <c r="A195" s="5" t="s">
        <v>28</v>
      </c>
      <c r="B195" s="14" t="s">
        <v>6</v>
      </c>
      <c r="C195" s="11">
        <v>1E-3</v>
      </c>
      <c r="D195" s="11">
        <v>1E-3</v>
      </c>
      <c r="E195" s="12">
        <v>1E-3</v>
      </c>
      <c r="F195" s="11">
        <v>1E-3</v>
      </c>
      <c r="G195" s="11">
        <v>1E-3</v>
      </c>
      <c r="H195" s="11">
        <v>8.8908953613219997E-4</v>
      </c>
      <c r="I195" s="11">
        <v>8.0569951039792054E-4</v>
      </c>
      <c r="J195" s="11">
        <v>7.4383516906019291E-4</v>
      </c>
      <c r="K195" s="11">
        <v>7.0031936232557148E-4</v>
      </c>
      <c r="L195" s="11">
        <v>6.7434172754095593E-4</v>
      </c>
      <c r="M195" s="11">
        <v>6.3877203282929301E-4</v>
      </c>
      <c r="N195" s="11">
        <v>5.9960145036721548E-4</v>
      </c>
      <c r="O195" s="11">
        <v>5.6069457751636018E-4</v>
      </c>
      <c r="P195" s="11">
        <v>5.2431303221950852E-4</v>
      </c>
      <c r="Q195" s="11">
        <v>4.9155378682777659E-4</v>
      </c>
      <c r="R195" s="11">
        <v>4.6259917793511733E-4</v>
      </c>
      <c r="S195" s="11">
        <v>4.356347566699485E-4</v>
      </c>
      <c r="T195" s="11">
        <v>4.098674991904204E-4</v>
      </c>
      <c r="U195" s="11">
        <v>3.8510179944908375E-4</v>
      </c>
      <c r="V195" s="11">
        <v>3.6149132682234482E-4</v>
      </c>
      <c r="W195" s="11">
        <v>3.3943268972425305E-4</v>
      </c>
      <c r="X195" s="11">
        <v>3.1889949048385973E-4</v>
      </c>
      <c r="Y195" s="11">
        <v>2.9971700043902378E-4</v>
      </c>
      <c r="Z195" s="11">
        <v>2.817033372163022E-4</v>
      </c>
      <c r="AA195" s="11">
        <v>2.6472981604870236E-4</v>
      </c>
    </row>
    <row r="196" spans="1:27">
      <c r="A196" s="5" t="s">
        <v>28</v>
      </c>
      <c r="B196" s="14" t="s">
        <v>7</v>
      </c>
      <c r="C196" s="11">
        <v>4.9000000000000002E-2</v>
      </c>
      <c r="D196" s="11">
        <v>4.9000000000000002E-2</v>
      </c>
      <c r="E196" s="12">
        <v>0.05</v>
      </c>
      <c r="F196" s="11">
        <v>4.9317484848730046E-2</v>
      </c>
      <c r="G196" s="11">
        <v>4.9000000000000002E-2</v>
      </c>
      <c r="H196" s="11">
        <v>4.9000000000000002E-2</v>
      </c>
      <c r="I196" s="11">
        <v>4.9000000000000002E-2</v>
      </c>
      <c r="J196" s="11">
        <v>4.9000000000000002E-2</v>
      </c>
      <c r="K196" s="11">
        <v>4.9000000000000002E-2</v>
      </c>
      <c r="L196" s="11">
        <v>4.9000000000000002E-2</v>
      </c>
      <c r="M196" s="11">
        <v>4.9000000000000002E-2</v>
      </c>
      <c r="N196" s="11">
        <v>4.9000000000000002E-2</v>
      </c>
      <c r="O196" s="11">
        <v>4.9000000000000002E-2</v>
      </c>
      <c r="P196" s="11">
        <v>4.9000000000000002E-2</v>
      </c>
      <c r="Q196" s="11">
        <v>4.9000000000000002E-2</v>
      </c>
      <c r="R196" s="11">
        <v>4.9000000000000002E-2</v>
      </c>
      <c r="S196" s="11">
        <v>4.9000000000000002E-2</v>
      </c>
      <c r="T196" s="11">
        <v>4.9000000000000002E-2</v>
      </c>
      <c r="U196" s="11">
        <v>4.9000000000000002E-2</v>
      </c>
      <c r="V196" s="11">
        <v>4.9000000000000002E-2</v>
      </c>
      <c r="W196" s="11">
        <v>4.9000000000000002E-2</v>
      </c>
      <c r="X196" s="11">
        <v>4.9000000000000002E-2</v>
      </c>
      <c r="Y196" s="11">
        <v>4.9000000000000002E-2</v>
      </c>
      <c r="Z196" s="11">
        <v>4.9000000000000002E-2</v>
      </c>
      <c r="AA196" s="11">
        <v>4.9000000000000002E-2</v>
      </c>
    </row>
    <row r="197" spans="1:27">
      <c r="A197" s="5" t="s">
        <v>28</v>
      </c>
      <c r="B197" s="14" t="s">
        <v>8</v>
      </c>
      <c r="C197" s="11">
        <v>0.69300000000000006</v>
      </c>
      <c r="D197" s="11">
        <v>0.69899999999999995</v>
      </c>
      <c r="E197" s="12">
        <v>0.629</v>
      </c>
      <c r="F197" s="11">
        <v>0.69499999999999995</v>
      </c>
      <c r="G197" s="11">
        <v>0.67799999999999994</v>
      </c>
      <c r="H197" s="11">
        <v>0.47065185498953072</v>
      </c>
      <c r="I197" s="11">
        <v>0.32221402774034663</v>
      </c>
      <c r="J197" s="11">
        <v>0.22963325317824804</v>
      </c>
      <c r="K197" s="11">
        <v>0.17527895709675867</v>
      </c>
      <c r="L197" s="11">
        <v>0.15604350329201272</v>
      </c>
      <c r="M197" s="11">
        <v>0.12984212421598987</v>
      </c>
      <c r="N197" s="11">
        <v>0.10334308368554239</v>
      </c>
      <c r="O197" s="11">
        <v>8.0350528396954071E-2</v>
      </c>
      <c r="P197" s="11">
        <v>6.1801978451953787E-2</v>
      </c>
      <c r="Q197" s="11">
        <v>4.8022783203333676E-2</v>
      </c>
      <c r="R197" s="11">
        <v>3.806072927702478E-2</v>
      </c>
      <c r="S197" s="11">
        <v>3.0441891203875669E-2</v>
      </c>
      <c r="T197" s="11">
        <v>2.4324503435264121E-2</v>
      </c>
      <c r="U197" s="11">
        <v>1.9297509711967392E-2</v>
      </c>
      <c r="V197" s="11">
        <v>1.5181826214010751E-2</v>
      </c>
      <c r="W197" s="11">
        <v>1.1938562500476186E-2</v>
      </c>
      <c r="X197" s="11">
        <v>9.4158000460961167E-3</v>
      </c>
      <c r="Y197" s="11">
        <v>7.4489481575676251E-3</v>
      </c>
      <c r="Z197" s="11">
        <v>5.9020345670471692E-3</v>
      </c>
      <c r="AA197" s="11">
        <v>4.674073499333414E-3</v>
      </c>
    </row>
    <row r="198" spans="1:27">
      <c r="A198" s="5" t="s">
        <v>28</v>
      </c>
      <c r="B198" s="5" t="s">
        <v>9</v>
      </c>
      <c r="C198" s="11">
        <v>0</v>
      </c>
      <c r="D198" s="11">
        <v>0</v>
      </c>
      <c r="E198" s="12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</row>
    <row r="199" spans="1:27">
      <c r="A199" s="5" t="s">
        <v>28</v>
      </c>
      <c r="B199" s="5" t="s">
        <v>10</v>
      </c>
      <c r="C199" s="11">
        <v>0.35599999999999998</v>
      </c>
      <c r="D199" s="11">
        <v>0.35599999999999998</v>
      </c>
      <c r="E199" s="12">
        <v>8.4999999999999992E-2</v>
      </c>
      <c r="F199" s="11">
        <v>0.69884113290012773</v>
      </c>
      <c r="G199" s="11">
        <v>0.19800000000000001</v>
      </c>
      <c r="H199" s="11">
        <v>0.20075026750116526</v>
      </c>
      <c r="I199" s="11">
        <v>0.20593787246762993</v>
      </c>
      <c r="J199" s="11">
        <v>0.21160018735793756</v>
      </c>
      <c r="K199" s="11">
        <v>0.21732283087226509</v>
      </c>
      <c r="L199" s="11">
        <v>0.22320024102078598</v>
      </c>
      <c r="M199" s="11">
        <v>0.22923660340601065</v>
      </c>
      <c r="N199" s="11">
        <v>0.23543621682841656</v>
      </c>
      <c r="O199" s="11">
        <v>0.24180349634784279</v>
      </c>
      <c r="P199" s="11">
        <v>0.24834297642767836</v>
      </c>
      <c r="Q199" s="11">
        <v>0.25505931416408412</v>
      </c>
      <c r="R199" s="11">
        <v>0.2619572926025478</v>
      </c>
      <c r="S199" s="11">
        <v>0.26904182414413358</v>
      </c>
      <c r="T199" s="11">
        <v>0.27631795404385279</v>
      </c>
      <c r="U199" s="11">
        <v>0.28379086400364634</v>
      </c>
      <c r="V199" s="11">
        <v>0.29146587586253803</v>
      </c>
      <c r="W199" s="11">
        <v>0.29934845538658672</v>
      </c>
      <c r="X199" s="11">
        <v>0.3074442161613361</v>
      </c>
      <c r="Y199" s="11">
        <v>0.31575892358953433</v>
      </c>
      <c r="Z199" s="11">
        <v>0.32429849899697033</v>
      </c>
      <c r="AA199" s="11">
        <v>0.33306902384935089</v>
      </c>
    </row>
    <row r="200" spans="1:27" ht="8.4499999999999993" thickBot="1">
      <c r="A200" s="5" t="s">
        <v>28</v>
      </c>
      <c r="B200" s="21" t="s">
        <v>11</v>
      </c>
      <c r="C200" s="15">
        <v>0.19499999999999998</v>
      </c>
      <c r="D200" s="15">
        <v>0.19499999999999998</v>
      </c>
      <c r="E200" s="22">
        <v>0.73699999999999999</v>
      </c>
      <c r="F200" s="15">
        <v>0.54873289331052377</v>
      </c>
      <c r="G200" s="15">
        <v>0.69100000000000006</v>
      </c>
      <c r="H200" s="15">
        <v>0.70059815577426865</v>
      </c>
      <c r="I200" s="15">
        <v>0.7187023731067288</v>
      </c>
      <c r="J200" s="15">
        <v>0.73846328012290341</v>
      </c>
      <c r="K200" s="15">
        <v>0.75843472794310707</v>
      </c>
      <c r="L200" s="15">
        <v>0.77894629568365215</v>
      </c>
      <c r="M200" s="15">
        <v>0.80001259067451203</v>
      </c>
      <c r="N200" s="15">
        <v>0.82164861529513067</v>
      </c>
      <c r="O200" s="15">
        <v>0.84386977765838078</v>
      </c>
      <c r="P200" s="15">
        <v>0.86669190258346351</v>
      </c>
      <c r="Q200" s="15">
        <v>0.89013124286556644</v>
      </c>
      <c r="R200" s="15">
        <v>0.91420449085030575</v>
      </c>
      <c r="S200" s="15">
        <v>0.93892879032119358</v>
      </c>
      <c r="T200" s="15">
        <v>0.96432174870859744</v>
      </c>
      <c r="U200" s="15">
        <v>0.99040144962888699</v>
      </c>
      <c r="V200" s="15">
        <v>1.0171864657626959</v>
      </c>
      <c r="W200" s="15">
        <v>1.0446958720814719</v>
      </c>
      <c r="X200" s="15">
        <v>1.0729492594317338</v>
      </c>
      <c r="Y200" s="15">
        <v>1.1019667484867086</v>
      </c>
      <c r="Z200" s="15">
        <v>1.1317690040752857</v>
      </c>
      <c r="AA200" s="15">
        <v>1.1623772498984926</v>
      </c>
    </row>
    <row r="201" spans="1:27" ht="8.4499999999999993" thickTop="1">
      <c r="A201" s="5" t="s">
        <v>28</v>
      </c>
      <c r="B201" s="19" t="s">
        <v>12</v>
      </c>
      <c r="C201" s="12">
        <f t="shared" ref="C201:F201" si="51">SUM(C192:C200)</f>
        <v>10.478999999999999</v>
      </c>
      <c r="D201" s="12">
        <f t="shared" si="51"/>
        <v>10.262</v>
      </c>
      <c r="E201" s="12">
        <f t="shared" si="51"/>
        <v>9.3590000000000018</v>
      </c>
      <c r="F201" s="12">
        <f t="shared" si="51"/>
        <v>10.726891511059382</v>
      </c>
      <c r="G201" s="11">
        <v>9.0749999999999993</v>
      </c>
      <c r="H201" s="11">
        <v>8.9967754907720554</v>
      </c>
      <c r="I201" s="11">
        <v>9.3133446993737081</v>
      </c>
      <c r="J201" s="11">
        <v>10.157264324594854</v>
      </c>
      <c r="K201" s="11">
        <v>10.946698556387284</v>
      </c>
      <c r="L201" s="11">
        <v>11.965625298447153</v>
      </c>
      <c r="M201" s="11">
        <v>12.604384327178261</v>
      </c>
      <c r="N201" s="11">
        <v>12.936303401741286</v>
      </c>
      <c r="O201" s="11">
        <v>13.054081496490896</v>
      </c>
      <c r="P201" s="11">
        <v>13.054440330993755</v>
      </c>
      <c r="Q201" s="11">
        <v>13.071859944741757</v>
      </c>
      <c r="R201" s="11">
        <v>13.095057379938229</v>
      </c>
      <c r="S201" s="11">
        <v>13.124458748068452</v>
      </c>
      <c r="T201" s="11">
        <v>13.150884508438413</v>
      </c>
      <c r="U201" s="11">
        <v>13.181019299835317</v>
      </c>
      <c r="V201" s="11">
        <v>13.210873171343755</v>
      </c>
      <c r="W201" s="11">
        <v>13.24384330133519</v>
      </c>
      <c r="X201" s="11">
        <v>13.279521381787385</v>
      </c>
      <c r="Y201" s="11">
        <v>13.316787347924297</v>
      </c>
      <c r="Z201" s="11">
        <v>13.355500316065424</v>
      </c>
      <c r="AA201" s="11">
        <v>13.395326347567698</v>
      </c>
    </row>
    <row r="202" spans="1:27">
      <c r="B202" s="19"/>
      <c r="Y202" s="11"/>
      <c r="Z202" s="11"/>
      <c r="AA202" s="11"/>
    </row>
    <row r="203" spans="1:27">
      <c r="A203" s="5" t="s">
        <v>28</v>
      </c>
      <c r="B203" s="20" t="s">
        <v>13</v>
      </c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>
      <c r="A204" s="5" t="s">
        <v>28</v>
      </c>
      <c r="B204" s="14" t="s">
        <v>14</v>
      </c>
      <c r="C204" s="11">
        <v>-5.3929999999999998</v>
      </c>
      <c r="D204" s="11">
        <v>-6.0470000000000006</v>
      </c>
      <c r="E204" s="12">
        <v>-6.9459999999999997</v>
      </c>
      <c r="F204" s="11">
        <v>-6.9449999999999994</v>
      </c>
      <c r="G204" s="11">
        <v>-7.5429999999999993</v>
      </c>
      <c r="H204" s="11">
        <v>-7.4638678873659492</v>
      </c>
      <c r="I204" s="11">
        <v>-7.5478298536271939</v>
      </c>
      <c r="J204" s="11">
        <v>-7.7146024849003085</v>
      </c>
      <c r="K204" s="11">
        <v>-7.915667735152498</v>
      </c>
      <c r="L204" s="11">
        <v>-8.1593742682311046</v>
      </c>
      <c r="M204" s="11">
        <v>-8.434429145096308</v>
      </c>
      <c r="N204" s="11">
        <v>-8.6555424169698885</v>
      </c>
      <c r="O204" s="11">
        <v>-8.8565870748895001</v>
      </c>
      <c r="P204" s="11">
        <v>-9.0744214077982228</v>
      </c>
      <c r="Q204" s="11">
        <v>-9.3003158472396272</v>
      </c>
      <c r="R204" s="11">
        <v>-9.5510438294033531</v>
      </c>
      <c r="S204" s="11">
        <v>-9.808875746437689</v>
      </c>
      <c r="T204" s="11">
        <v>-10.068823606874023</v>
      </c>
      <c r="U204" s="11">
        <v>-10.331803028229777</v>
      </c>
      <c r="V204" s="11">
        <v>-10.599024904406017</v>
      </c>
      <c r="W204" s="11">
        <v>-10.873261357260196</v>
      </c>
      <c r="X204" s="11">
        <v>-11.156903167620664</v>
      </c>
      <c r="Y204" s="11">
        <v>-11.449508051431174</v>
      </c>
      <c r="Z204" s="11">
        <v>-11.749826871317495</v>
      </c>
      <c r="AA204" s="11">
        <v>-12.057455347587641</v>
      </c>
    </row>
    <row r="205" spans="1:27" ht="8.4499999999999993" thickBot="1">
      <c r="A205" s="5" t="s">
        <v>28</v>
      </c>
      <c r="B205" s="5" t="s">
        <v>15</v>
      </c>
      <c r="C205" s="11">
        <v>-0.36399999999999999</v>
      </c>
      <c r="D205" s="11">
        <v>0.35300000000000004</v>
      </c>
      <c r="E205" s="12">
        <v>0.251</v>
      </c>
      <c r="F205" s="11">
        <v>0.47000000000000003</v>
      </c>
      <c r="G205" s="11">
        <v>0.47000000000000003</v>
      </c>
      <c r="H205" s="11">
        <v>0.47652841275529123</v>
      </c>
      <c r="I205" s="11">
        <v>0.48884242454437404</v>
      </c>
      <c r="J205" s="11">
        <v>0.50228327302136699</v>
      </c>
      <c r="K205" s="11">
        <v>0.51586732580790196</v>
      </c>
      <c r="L205" s="11">
        <v>0.52981875393822941</v>
      </c>
      <c r="M205" s="11">
        <v>0.54414749293345965</v>
      </c>
      <c r="N205" s="11">
        <v>0.55886374701694841</v>
      </c>
      <c r="O205" s="11">
        <v>0.57397799638124303</v>
      </c>
      <c r="P205" s="11">
        <v>0.58950100465155975</v>
      </c>
      <c r="Q205" s="11">
        <v>0.60544382655110884</v>
      </c>
      <c r="R205" s="11">
        <v>0.62181781577372464</v>
      </c>
      <c r="S205" s="11">
        <v>0.63863463306940804</v>
      </c>
      <c r="T205" s="11">
        <v>0.65590625454853957</v>
      </c>
      <c r="U205" s="11">
        <v>0.67364498021067576</v>
      </c>
      <c r="V205" s="11">
        <v>0.69186344270400446</v>
      </c>
      <c r="W205" s="11">
        <v>0.71057461632169583</v>
      </c>
      <c r="X205" s="11">
        <v>0.72979182624155559</v>
      </c>
      <c r="Y205" s="11">
        <v>0.74952875801556151</v>
      </c>
      <c r="Z205" s="11">
        <v>0.76979946731604088</v>
      </c>
      <c r="AA205" s="15">
        <v>0.79061838994542899</v>
      </c>
    </row>
    <row r="206" spans="1:27" ht="8.4499999999999993" thickTop="1">
      <c r="A206" s="5" t="s">
        <v>28</v>
      </c>
      <c r="B206" s="16" t="s">
        <v>16</v>
      </c>
      <c r="C206" s="17">
        <f t="shared" ref="C206:W206" si="52">SUM(C204:C205)</f>
        <v>-5.7569999999999997</v>
      </c>
      <c r="D206" s="17">
        <f t="shared" si="52"/>
        <v>-5.6940000000000008</v>
      </c>
      <c r="E206" s="17">
        <f t="shared" si="52"/>
        <v>-6.6949999999999994</v>
      </c>
      <c r="F206" s="17">
        <f t="shared" si="52"/>
        <v>-6.4749999999999996</v>
      </c>
      <c r="G206" s="17">
        <f t="shared" si="52"/>
        <v>-7.0729999999999995</v>
      </c>
      <c r="H206" s="17">
        <f t="shared" si="52"/>
        <v>-6.9873394746106579</v>
      </c>
      <c r="I206" s="17">
        <f t="shared" si="52"/>
        <v>-7.0589874290828201</v>
      </c>
      <c r="J206" s="17">
        <f t="shared" si="52"/>
        <v>-7.2123192118789419</v>
      </c>
      <c r="K206" s="17">
        <f t="shared" si="52"/>
        <v>-7.3998004093445964</v>
      </c>
      <c r="L206" s="17">
        <f t="shared" si="52"/>
        <v>-7.6295555142928748</v>
      </c>
      <c r="M206" s="17">
        <f t="shared" si="52"/>
        <v>-7.890281652162848</v>
      </c>
      <c r="N206" s="17">
        <f t="shared" si="52"/>
        <v>-8.0966786699529401</v>
      </c>
      <c r="O206" s="17">
        <f t="shared" si="52"/>
        <v>-8.2826090785082567</v>
      </c>
      <c r="P206" s="17">
        <f t="shared" si="52"/>
        <v>-8.4849204031466634</v>
      </c>
      <c r="Q206" s="17">
        <f t="shared" si="52"/>
        <v>-8.6948720206885177</v>
      </c>
      <c r="R206" s="17">
        <f t="shared" si="52"/>
        <v>-8.9292260136296289</v>
      </c>
      <c r="S206" s="17">
        <f t="shared" si="52"/>
        <v>-9.1702411133682808</v>
      </c>
      <c r="T206" s="17">
        <f t="shared" si="52"/>
        <v>-9.4129173523254828</v>
      </c>
      <c r="U206" s="17">
        <f t="shared" si="52"/>
        <v>-9.6581580480191001</v>
      </c>
      <c r="V206" s="17">
        <f t="shared" si="52"/>
        <v>-9.9071614617020121</v>
      </c>
      <c r="W206" s="17">
        <f t="shared" si="52"/>
        <v>-10.162686740938501</v>
      </c>
      <c r="X206" s="17">
        <f t="shared" ref="X206:AA206" si="53">SUM(X204:X205)</f>
        <v>-10.427111341379108</v>
      </c>
      <c r="Y206" s="17">
        <f t="shared" si="53"/>
        <v>-10.699979293415613</v>
      </c>
      <c r="Z206" s="17">
        <f t="shared" si="53"/>
        <v>-10.980027404001454</v>
      </c>
      <c r="AA206" s="12">
        <f t="shared" si="53"/>
        <v>-11.266836957642212</v>
      </c>
    </row>
    <row r="207" spans="1:27">
      <c r="B207" s="13"/>
      <c r="Y207" s="11"/>
      <c r="Z207" s="11"/>
      <c r="AA207" s="12"/>
    </row>
    <row r="208" spans="1:27">
      <c r="A208" s="5" t="s">
        <v>28</v>
      </c>
      <c r="B208" s="19" t="s">
        <v>17</v>
      </c>
      <c r="C208" s="12">
        <f>C201+C206</f>
        <v>4.7219999999999995</v>
      </c>
      <c r="D208" s="12">
        <f t="shared" ref="D208:AA208" si="54">D201+D206</f>
        <v>4.5679999999999996</v>
      </c>
      <c r="E208" s="12">
        <f t="shared" si="54"/>
        <v>2.6640000000000024</v>
      </c>
      <c r="F208" s="12">
        <f t="shared" si="54"/>
        <v>4.251891511059382</v>
      </c>
      <c r="G208" s="12">
        <f t="shared" si="54"/>
        <v>2.0019999999999998</v>
      </c>
      <c r="H208" s="12">
        <f t="shared" si="54"/>
        <v>2.0094360161613976</v>
      </c>
      <c r="I208" s="12">
        <f t="shared" si="54"/>
        <v>2.2543572702908881</v>
      </c>
      <c r="J208" s="12">
        <f t="shared" si="54"/>
        <v>2.9449451127159119</v>
      </c>
      <c r="K208" s="12">
        <f t="shared" si="54"/>
        <v>3.5468981470426879</v>
      </c>
      <c r="L208" s="12">
        <f t="shared" si="54"/>
        <v>4.3360697841542777</v>
      </c>
      <c r="M208" s="12">
        <f t="shared" si="54"/>
        <v>4.7141026750154129</v>
      </c>
      <c r="N208" s="12">
        <f t="shared" si="54"/>
        <v>4.8396247317883461</v>
      </c>
      <c r="O208" s="12">
        <f t="shared" si="54"/>
        <v>4.7714724179826398</v>
      </c>
      <c r="P208" s="12">
        <f t="shared" si="54"/>
        <v>4.5695199278470913</v>
      </c>
      <c r="Q208" s="12">
        <f t="shared" si="54"/>
        <v>4.376987924053239</v>
      </c>
      <c r="R208" s="12">
        <f t="shared" si="54"/>
        <v>4.1658313663086002</v>
      </c>
      <c r="S208" s="12">
        <f t="shared" si="54"/>
        <v>3.9542176347001714</v>
      </c>
      <c r="T208" s="12">
        <f t="shared" si="54"/>
        <v>3.73796715611293</v>
      </c>
      <c r="U208" s="12">
        <f t="shared" si="54"/>
        <v>3.5228612518162166</v>
      </c>
      <c r="V208" s="12">
        <f t="shared" si="54"/>
        <v>3.3037117096417425</v>
      </c>
      <c r="W208" s="12">
        <f t="shared" si="54"/>
        <v>3.0811565603966891</v>
      </c>
      <c r="X208" s="12">
        <f t="shared" si="54"/>
        <v>2.8524100404082766</v>
      </c>
      <c r="Y208" s="12">
        <f t="shared" si="54"/>
        <v>2.6168080545086845</v>
      </c>
      <c r="Z208" s="12">
        <f t="shared" si="54"/>
        <v>2.3754729120639695</v>
      </c>
      <c r="AA208" s="12">
        <f t="shared" si="54"/>
        <v>2.1284893899254858</v>
      </c>
    </row>
    <row r="209" spans="1:27">
      <c r="AA209" s="11"/>
    </row>
    <row r="210" spans="1:27">
      <c r="AA210" s="11"/>
    </row>
    <row r="211" spans="1:27" s="1" customFormat="1">
      <c r="B211" s="2" t="s">
        <v>0</v>
      </c>
      <c r="C211" s="3">
        <v>2016</v>
      </c>
      <c r="D211" s="3">
        <v>2017</v>
      </c>
      <c r="E211" s="3">
        <v>2018</v>
      </c>
      <c r="F211" s="3">
        <v>2019</v>
      </c>
      <c r="G211" s="3">
        <v>2020</v>
      </c>
      <c r="H211" s="3">
        <v>2021</v>
      </c>
      <c r="I211" s="3">
        <v>2022</v>
      </c>
      <c r="J211" s="3">
        <v>2023</v>
      </c>
      <c r="K211" s="3">
        <v>2024</v>
      </c>
      <c r="L211" s="3">
        <v>2025</v>
      </c>
      <c r="M211" s="3">
        <v>2026</v>
      </c>
      <c r="N211" s="3">
        <v>2027</v>
      </c>
      <c r="O211" s="3">
        <v>2028</v>
      </c>
      <c r="P211" s="3">
        <v>2029</v>
      </c>
      <c r="Q211" s="3">
        <v>2030</v>
      </c>
      <c r="R211" s="3">
        <v>2031</v>
      </c>
      <c r="S211" s="3">
        <v>2032</v>
      </c>
      <c r="T211" s="3">
        <v>2033</v>
      </c>
      <c r="U211" s="3">
        <v>2034</v>
      </c>
      <c r="V211" s="3">
        <v>2035</v>
      </c>
      <c r="W211" s="3">
        <v>2036</v>
      </c>
      <c r="X211" s="3">
        <v>2037</v>
      </c>
      <c r="Y211" s="3">
        <f t="shared" ref="Y211:AA211" si="55">X211+1</f>
        <v>2038</v>
      </c>
      <c r="Z211" s="3">
        <f t="shared" si="55"/>
        <v>2039</v>
      </c>
      <c r="AA211" s="4">
        <f t="shared" si="55"/>
        <v>2040</v>
      </c>
    </row>
    <row r="212" spans="1:27">
      <c r="B212" s="6" t="s">
        <v>1</v>
      </c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9"/>
      <c r="Y212" s="9"/>
      <c r="Z212" s="9"/>
      <c r="AA212" s="9"/>
    </row>
    <row r="213" spans="1:27">
      <c r="A213" s="5" t="s">
        <v>30</v>
      </c>
      <c r="B213" s="5" t="s">
        <v>3</v>
      </c>
      <c r="C213" s="11">
        <v>9.1340000000000003</v>
      </c>
      <c r="D213" s="11">
        <v>8.4480000000000004</v>
      </c>
      <c r="E213" s="12">
        <v>7.6070000000000002</v>
      </c>
      <c r="F213" s="11">
        <v>6.718</v>
      </c>
      <c r="G213" s="11">
        <v>5.4610000000000003</v>
      </c>
      <c r="H213" s="11">
        <v>5.4610000000000003</v>
      </c>
      <c r="I213" s="11">
        <v>5.4610000000000003</v>
      </c>
      <c r="J213" s="11">
        <v>5.4610000000000003</v>
      </c>
      <c r="K213" s="11">
        <v>5.4610000000000003</v>
      </c>
      <c r="L213" s="11">
        <v>5.4610000000000003</v>
      </c>
      <c r="M213" s="11">
        <v>5.4610000000000003</v>
      </c>
      <c r="N213" s="11">
        <v>5.4610000000000003</v>
      </c>
      <c r="O213" s="11">
        <v>5.4610000000000003</v>
      </c>
      <c r="P213" s="11">
        <v>5.4610000000000003</v>
      </c>
      <c r="Q213" s="11">
        <v>5.4610000000000003</v>
      </c>
      <c r="R213" s="11">
        <v>5.4610000000000003</v>
      </c>
      <c r="S213" s="11">
        <v>5.4610000000000003</v>
      </c>
      <c r="T213" s="11">
        <v>5.4610000000000003</v>
      </c>
      <c r="U213" s="11">
        <v>5.4610000000000003</v>
      </c>
      <c r="V213" s="11">
        <v>5.4610000000000003</v>
      </c>
      <c r="W213" s="11">
        <v>5.4610000000000003</v>
      </c>
      <c r="X213" s="11">
        <v>5.4610000000000003</v>
      </c>
      <c r="Y213" s="11">
        <v>5.4610000000000003</v>
      </c>
      <c r="Z213" s="11">
        <v>5.4610000000000003</v>
      </c>
      <c r="AA213" s="11">
        <v>5.4610000000000003</v>
      </c>
    </row>
    <row r="214" spans="1:27">
      <c r="A214" s="23" t="s">
        <v>31</v>
      </c>
      <c r="B214" s="13" t="s">
        <v>4</v>
      </c>
      <c r="C214" s="11">
        <v>3.4000000000000002E-2</v>
      </c>
      <c r="D214" s="11">
        <v>0.29699999999999999</v>
      </c>
      <c r="E214" s="12">
        <v>0.14200000000000002</v>
      </c>
      <c r="F214" s="11">
        <v>1.8679999999999999</v>
      </c>
      <c r="G214" s="11">
        <v>1.8190000000000002</v>
      </c>
      <c r="H214" s="11">
        <v>1.9410097321376834</v>
      </c>
      <c r="I214" s="11">
        <v>2.4467803132772081</v>
      </c>
      <c r="J214" s="11">
        <v>3.2250262003671399</v>
      </c>
      <c r="K214" s="11">
        <v>4.0621644814705453</v>
      </c>
      <c r="L214" s="11">
        <v>4.9503980473530973</v>
      </c>
      <c r="M214" s="11">
        <v>5.5561655943675161</v>
      </c>
      <c r="N214" s="11">
        <v>5.8763833973904855</v>
      </c>
      <c r="O214" s="11">
        <v>5.9837635191014709</v>
      </c>
      <c r="P214" s="11">
        <v>5.9763335144064476</v>
      </c>
      <c r="Q214" s="11">
        <v>5.9763335144064476</v>
      </c>
      <c r="R214" s="11">
        <v>5.9763335144064476</v>
      </c>
      <c r="S214" s="11">
        <v>5.9763335144064476</v>
      </c>
      <c r="T214" s="11">
        <v>5.9763335144064476</v>
      </c>
      <c r="U214" s="11">
        <v>5.9763335144064476</v>
      </c>
      <c r="V214" s="11">
        <v>5.9763335144064476</v>
      </c>
      <c r="W214" s="11">
        <v>5.9763335144064476</v>
      </c>
      <c r="X214" s="11">
        <v>5.9763335144064476</v>
      </c>
      <c r="Y214" s="11">
        <v>5.9763335144064476</v>
      </c>
      <c r="Z214" s="11">
        <v>5.9763335144064476</v>
      </c>
      <c r="AA214" s="11">
        <v>5.9763335144064476</v>
      </c>
    </row>
    <row r="215" spans="1:27">
      <c r="A215" s="23" t="s">
        <v>31</v>
      </c>
      <c r="B215" s="13" t="s">
        <v>5</v>
      </c>
      <c r="C215" s="11">
        <v>-5.0000000000000001E-3</v>
      </c>
      <c r="D215" s="11">
        <v>-1.2999999999999999E-2</v>
      </c>
      <c r="E215" s="12">
        <v>6.0000000000000001E-3</v>
      </c>
      <c r="F215" s="11">
        <v>3.6000000000000004E-2</v>
      </c>
      <c r="G215" s="11">
        <v>5.9000000000000004E-2</v>
      </c>
      <c r="H215" s="11">
        <v>4.6977810135202337E-2</v>
      </c>
      <c r="I215" s="11">
        <v>-4.287785796212952E-2</v>
      </c>
      <c r="J215" s="11">
        <v>3.5499655913493793E-2</v>
      </c>
      <c r="K215" s="11">
        <v>-3.1859153827135799E-2</v>
      </c>
      <c r="L215" s="11">
        <v>3.1270964792914649E-2</v>
      </c>
      <c r="M215" s="11">
        <v>2.5491034162874109E-2</v>
      </c>
      <c r="N215" s="11">
        <v>1.6275026884087336E-2</v>
      </c>
      <c r="O215" s="11">
        <v>1.4450948749458592E-2</v>
      </c>
      <c r="P215" s="11">
        <v>1.2092730080114768E-2</v>
      </c>
      <c r="Q215" s="11">
        <v>1.310030981323739E-2</v>
      </c>
      <c r="R215" s="11">
        <v>1.5176751419585657E-2</v>
      </c>
      <c r="S215" s="11">
        <v>2.0082498040498629E-2</v>
      </c>
      <c r="T215" s="11">
        <v>1.998868533298688E-2</v>
      </c>
      <c r="U215" s="11">
        <v>2.1518883054443324E-2</v>
      </c>
      <c r="V215" s="11">
        <v>2.1081662605122672E-2</v>
      </c>
      <c r="W215" s="11">
        <v>2.187157567584342E-2</v>
      </c>
      <c r="X215" s="11">
        <v>2.3624932038818838E-2</v>
      </c>
      <c r="Y215" s="11">
        <v>2.5422843751620502E-2</v>
      </c>
      <c r="Z215" s="11">
        <v>2.7235983426740364E-2</v>
      </c>
      <c r="AA215" s="11">
        <v>2.8820737863542334E-2</v>
      </c>
    </row>
    <row r="216" spans="1:27">
      <c r="A216" s="5" t="s">
        <v>30</v>
      </c>
      <c r="B216" s="14" t="s">
        <v>6</v>
      </c>
      <c r="C216" s="11">
        <v>1E-3</v>
      </c>
      <c r="D216" s="11">
        <v>1E-3</v>
      </c>
      <c r="E216" s="12">
        <v>1E-3</v>
      </c>
      <c r="F216" s="11">
        <v>1E-3</v>
      </c>
      <c r="G216" s="11">
        <v>1E-3</v>
      </c>
      <c r="H216" s="11">
        <v>8.8908953613219997E-4</v>
      </c>
      <c r="I216" s="11">
        <v>8.0569951039792054E-4</v>
      </c>
      <c r="J216" s="11">
        <v>7.4383516906019291E-4</v>
      </c>
      <c r="K216" s="11">
        <v>7.0031936232557148E-4</v>
      </c>
      <c r="L216" s="11">
        <v>6.7434172754095593E-4</v>
      </c>
      <c r="M216" s="11">
        <v>6.3877203282929301E-4</v>
      </c>
      <c r="N216" s="11">
        <v>5.9960145036721548E-4</v>
      </c>
      <c r="O216" s="11">
        <v>5.6069457751636018E-4</v>
      </c>
      <c r="P216" s="11">
        <v>5.2431303221950852E-4</v>
      </c>
      <c r="Q216" s="11">
        <v>4.9155378682777659E-4</v>
      </c>
      <c r="R216" s="11">
        <v>4.6259917793511733E-4</v>
      </c>
      <c r="S216" s="11">
        <v>4.356347566699485E-4</v>
      </c>
      <c r="T216" s="11">
        <v>4.098674991904204E-4</v>
      </c>
      <c r="U216" s="11">
        <v>3.8510179944908375E-4</v>
      </c>
      <c r="V216" s="11">
        <v>3.6149132682234482E-4</v>
      </c>
      <c r="W216" s="11">
        <v>3.3943268972425305E-4</v>
      </c>
      <c r="X216" s="11">
        <v>3.1889949048385973E-4</v>
      </c>
      <c r="Y216" s="11">
        <v>2.9971700043902378E-4</v>
      </c>
      <c r="Z216" s="11">
        <v>2.817033372163022E-4</v>
      </c>
      <c r="AA216" s="11">
        <v>2.6472981604870236E-4</v>
      </c>
    </row>
    <row r="217" spans="1:27">
      <c r="A217" s="5" t="s">
        <v>30</v>
      </c>
      <c r="B217" s="14" t="s">
        <v>7</v>
      </c>
      <c r="C217" s="11">
        <v>4.9000000000000002E-2</v>
      </c>
      <c r="D217" s="11">
        <v>4.9000000000000002E-2</v>
      </c>
      <c r="E217" s="12">
        <v>0.05</v>
      </c>
      <c r="F217" s="11">
        <v>4.9317484848730046E-2</v>
      </c>
      <c r="G217" s="11">
        <v>4.9000000000000002E-2</v>
      </c>
      <c r="H217" s="11">
        <v>4.9000000000000002E-2</v>
      </c>
      <c r="I217" s="11">
        <v>4.9000000000000002E-2</v>
      </c>
      <c r="J217" s="11">
        <v>4.9000000000000002E-2</v>
      </c>
      <c r="K217" s="11">
        <v>4.9000000000000002E-2</v>
      </c>
      <c r="L217" s="11">
        <v>4.9000000000000002E-2</v>
      </c>
      <c r="M217" s="11">
        <v>4.9000000000000002E-2</v>
      </c>
      <c r="N217" s="11">
        <v>4.9000000000000002E-2</v>
      </c>
      <c r="O217" s="11">
        <v>4.9000000000000002E-2</v>
      </c>
      <c r="P217" s="11">
        <v>4.9000000000000002E-2</v>
      </c>
      <c r="Q217" s="11">
        <v>4.9000000000000002E-2</v>
      </c>
      <c r="R217" s="11">
        <v>4.9000000000000002E-2</v>
      </c>
      <c r="S217" s="11">
        <v>4.9000000000000002E-2</v>
      </c>
      <c r="T217" s="11">
        <v>4.9000000000000002E-2</v>
      </c>
      <c r="U217" s="11">
        <v>4.9000000000000002E-2</v>
      </c>
      <c r="V217" s="11">
        <v>4.9000000000000002E-2</v>
      </c>
      <c r="W217" s="11">
        <v>4.9000000000000002E-2</v>
      </c>
      <c r="X217" s="11">
        <v>4.9000000000000002E-2</v>
      </c>
      <c r="Y217" s="11">
        <v>4.9000000000000002E-2</v>
      </c>
      <c r="Z217" s="11">
        <v>4.9000000000000002E-2</v>
      </c>
      <c r="AA217" s="11">
        <v>4.9000000000000002E-2</v>
      </c>
    </row>
    <row r="218" spans="1:27">
      <c r="A218" s="5" t="s">
        <v>30</v>
      </c>
      <c r="B218" s="14" t="s">
        <v>8</v>
      </c>
      <c r="C218" s="11">
        <v>0.69300000000000006</v>
      </c>
      <c r="D218" s="11">
        <v>0.69899999999999995</v>
      </c>
      <c r="E218" s="12">
        <v>0.629</v>
      </c>
      <c r="F218" s="11">
        <v>0.69499999999999995</v>
      </c>
      <c r="G218" s="11">
        <v>0.67799999999999994</v>
      </c>
      <c r="H218" s="11">
        <v>0.47065185498953072</v>
      </c>
      <c r="I218" s="11">
        <v>0.32221402774034663</v>
      </c>
      <c r="J218" s="11">
        <v>0.22963325317824804</v>
      </c>
      <c r="K218" s="11">
        <v>0.17527895709675867</v>
      </c>
      <c r="L218" s="11">
        <v>0.15604350329201272</v>
      </c>
      <c r="M218" s="11">
        <v>0.12984212421598987</v>
      </c>
      <c r="N218" s="11">
        <v>0.10334308368554239</v>
      </c>
      <c r="O218" s="11">
        <v>8.0350528396954071E-2</v>
      </c>
      <c r="P218" s="11">
        <v>6.1801978451953787E-2</v>
      </c>
      <c r="Q218" s="11">
        <v>4.8022783203333676E-2</v>
      </c>
      <c r="R218" s="11">
        <v>3.806072927702478E-2</v>
      </c>
      <c r="S218" s="11">
        <v>3.0441891203875669E-2</v>
      </c>
      <c r="T218" s="11">
        <v>2.4324503435264121E-2</v>
      </c>
      <c r="U218" s="11">
        <v>1.9297509711967392E-2</v>
      </c>
      <c r="V218" s="11">
        <v>1.5181826214010751E-2</v>
      </c>
      <c r="W218" s="11">
        <v>1.1938562500476186E-2</v>
      </c>
      <c r="X218" s="11">
        <v>9.4158000460961167E-3</v>
      </c>
      <c r="Y218" s="11">
        <v>7.4489481575676251E-3</v>
      </c>
      <c r="Z218" s="11">
        <v>5.9020345670471692E-3</v>
      </c>
      <c r="AA218" s="11">
        <v>4.674073499333414E-3</v>
      </c>
    </row>
    <row r="219" spans="1:27">
      <c r="A219" s="5" t="s">
        <v>30</v>
      </c>
      <c r="B219" s="5" t="s">
        <v>9</v>
      </c>
      <c r="C219" s="11">
        <v>0</v>
      </c>
      <c r="D219" s="11">
        <v>0</v>
      </c>
      <c r="E219" s="12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</row>
    <row r="220" spans="1:27">
      <c r="A220" s="5" t="s">
        <v>30</v>
      </c>
      <c r="B220" s="5" t="s">
        <v>10</v>
      </c>
      <c r="C220" s="11">
        <v>0.35599999999999998</v>
      </c>
      <c r="D220" s="11">
        <v>0.35599999999999998</v>
      </c>
      <c r="E220" s="12">
        <v>8.4999999999999992E-2</v>
      </c>
      <c r="F220" s="11">
        <v>0.69884113290012773</v>
      </c>
      <c r="G220" s="11">
        <v>0.19800000000000001</v>
      </c>
      <c r="H220" s="11">
        <v>0.20075026750116526</v>
      </c>
      <c r="I220" s="11">
        <v>0.20593787246762993</v>
      </c>
      <c r="J220" s="11">
        <v>0.21160018735793756</v>
      </c>
      <c r="K220" s="11">
        <v>0.21732283087226509</v>
      </c>
      <c r="L220" s="11">
        <v>0.22320024102078598</v>
      </c>
      <c r="M220" s="11">
        <v>0.22923660340601065</v>
      </c>
      <c r="N220" s="11">
        <v>0.23543621682841656</v>
      </c>
      <c r="O220" s="11">
        <v>0.24180349634784279</v>
      </c>
      <c r="P220" s="11">
        <v>0.24834297642767836</v>
      </c>
      <c r="Q220" s="11">
        <v>0.25505931416408412</v>
      </c>
      <c r="R220" s="11">
        <v>0.2619572926025478</v>
      </c>
      <c r="S220" s="11">
        <v>0.26904182414413358</v>
      </c>
      <c r="T220" s="11">
        <v>0.27631795404385279</v>
      </c>
      <c r="U220" s="11">
        <v>0.28379086400364634</v>
      </c>
      <c r="V220" s="11">
        <v>0.29146587586253803</v>
      </c>
      <c r="W220" s="11">
        <v>0.29934845538658672</v>
      </c>
      <c r="X220" s="11">
        <v>0.3074442161613361</v>
      </c>
      <c r="Y220" s="11">
        <v>0.31575892358953433</v>
      </c>
      <c r="Z220" s="11">
        <v>0.32429849899697033</v>
      </c>
      <c r="AA220" s="11">
        <v>0.33306902384935089</v>
      </c>
    </row>
    <row r="221" spans="1:27" ht="8.4499999999999993" thickBot="1">
      <c r="A221" s="5" t="s">
        <v>30</v>
      </c>
      <c r="B221" s="21" t="s">
        <v>11</v>
      </c>
      <c r="C221" s="15">
        <v>0.19499999999999998</v>
      </c>
      <c r="D221" s="15">
        <v>0.19499999999999998</v>
      </c>
      <c r="E221" s="22">
        <v>0.73699999999999999</v>
      </c>
      <c r="F221" s="15">
        <v>0.54873289331052377</v>
      </c>
      <c r="G221" s="15">
        <v>0.69100000000000006</v>
      </c>
      <c r="H221" s="15">
        <v>0.70059815577426865</v>
      </c>
      <c r="I221" s="15">
        <v>0.7187023731067288</v>
      </c>
      <c r="J221" s="15">
        <v>0.73846328012290341</v>
      </c>
      <c r="K221" s="15">
        <v>0.75843472794310707</v>
      </c>
      <c r="L221" s="15">
        <v>0.77894629568365215</v>
      </c>
      <c r="M221" s="15">
        <v>0.80001259067451203</v>
      </c>
      <c r="N221" s="15">
        <v>0.82164861529513067</v>
      </c>
      <c r="O221" s="15">
        <v>0.84386977765838078</v>
      </c>
      <c r="P221" s="15">
        <v>0.86669190258346351</v>
      </c>
      <c r="Q221" s="15">
        <v>0.89013124286556644</v>
      </c>
      <c r="R221" s="15">
        <v>0.91420449085030575</v>
      </c>
      <c r="S221" s="15">
        <v>0.93892879032119358</v>
      </c>
      <c r="T221" s="15">
        <v>0.96432174870859744</v>
      </c>
      <c r="U221" s="15">
        <v>0.99040144962888699</v>
      </c>
      <c r="V221" s="15">
        <v>1.0171864657626959</v>
      </c>
      <c r="W221" s="15">
        <v>1.0446958720814719</v>
      </c>
      <c r="X221" s="15">
        <v>1.0729492594317338</v>
      </c>
      <c r="Y221" s="15">
        <v>1.1019667484867086</v>
      </c>
      <c r="Z221" s="15">
        <v>1.1317690040752857</v>
      </c>
      <c r="AA221" s="15">
        <v>1.1623772498984926</v>
      </c>
    </row>
    <row r="222" spans="1:27" ht="8.4499999999999993" thickTop="1">
      <c r="A222" s="5" t="s">
        <v>30</v>
      </c>
      <c r="B222" s="19" t="s">
        <v>12</v>
      </c>
      <c r="C222" s="12">
        <f t="shared" ref="C222:F222" si="56">SUM(C213:C221)</f>
        <v>10.456999999999999</v>
      </c>
      <c r="D222" s="12">
        <f t="shared" si="56"/>
        <v>10.032</v>
      </c>
      <c r="E222" s="12">
        <f t="shared" si="56"/>
        <v>9.2570000000000014</v>
      </c>
      <c r="F222" s="12">
        <f t="shared" si="56"/>
        <v>10.614891511059382</v>
      </c>
      <c r="G222" s="11">
        <v>8.9559999999999995</v>
      </c>
      <c r="H222" s="11">
        <v>8.8708769100739833</v>
      </c>
      <c r="I222" s="11">
        <v>9.1615624281401811</v>
      </c>
      <c r="J222" s="11">
        <v>9.9509664121087837</v>
      </c>
      <c r="K222" s="11">
        <v>10.692042162917865</v>
      </c>
      <c r="L222" s="11">
        <v>11.650533393870004</v>
      </c>
      <c r="M222" s="11">
        <v>12.251386718859731</v>
      </c>
      <c r="N222" s="11">
        <v>12.563685941534027</v>
      </c>
      <c r="O222" s="11">
        <v>12.674798964831623</v>
      </c>
      <c r="P222" s="11">
        <v>12.67578741498188</v>
      </c>
      <c r="Q222" s="11">
        <v>12.693138718239497</v>
      </c>
      <c r="R222" s="11">
        <v>12.716195377733847</v>
      </c>
      <c r="S222" s="11">
        <v>12.745264152872817</v>
      </c>
      <c r="T222" s="11">
        <v>12.77169627342634</v>
      </c>
      <c r="U222" s="11">
        <v>12.801727322604842</v>
      </c>
      <c r="V222" s="11">
        <v>12.83161083617764</v>
      </c>
      <c r="W222" s="11">
        <v>12.86452741274055</v>
      </c>
      <c r="X222" s="11">
        <v>12.900086621574916</v>
      </c>
      <c r="Y222" s="11">
        <v>12.937230695392318</v>
      </c>
      <c r="Z222" s="11">
        <v>12.975820738809709</v>
      </c>
      <c r="AA222" s="11">
        <v>13.015539329333217</v>
      </c>
    </row>
    <row r="223" spans="1:27">
      <c r="B223" s="19"/>
      <c r="Y223" s="11"/>
      <c r="Z223" s="11"/>
      <c r="AA223" s="11"/>
    </row>
    <row r="224" spans="1:27">
      <c r="A224" s="5" t="s">
        <v>30</v>
      </c>
      <c r="B224" s="20" t="s">
        <v>13</v>
      </c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9"/>
    </row>
    <row r="225" spans="1:27">
      <c r="A225" s="5" t="s">
        <v>30</v>
      </c>
      <c r="B225" s="14" t="s">
        <v>14</v>
      </c>
      <c r="C225" s="11">
        <v>-4.4319999999999995</v>
      </c>
      <c r="D225" s="11">
        <v>-5.2960000000000003</v>
      </c>
      <c r="E225" s="12">
        <v>-6.0830000000000002</v>
      </c>
      <c r="F225" s="11">
        <v>-6.0819999999999999</v>
      </c>
      <c r="G225" s="11">
        <v>-6.2720000000000002</v>
      </c>
      <c r="H225" s="11">
        <v>-6.332879253046908</v>
      </c>
      <c r="I225" s="11">
        <v>-6.5377603605080923</v>
      </c>
      <c r="J225" s="11">
        <v>-6.7558617221214243</v>
      </c>
      <c r="K225" s="11">
        <v>-6.9578648547388795</v>
      </c>
      <c r="L225" s="11">
        <v>-7.1825965617866157</v>
      </c>
      <c r="M225" s="11">
        <v>-7.4479700560993818</v>
      </c>
      <c r="N225" s="11">
        <v>-7.672617518031748</v>
      </c>
      <c r="O225" s="11">
        <v>-7.8906862577273102</v>
      </c>
      <c r="P225" s="11">
        <v>-8.1308049487113898</v>
      </c>
      <c r="Q225" s="11">
        <v>-8.3850437647331724</v>
      </c>
      <c r="R225" s="11">
        <v>-8.6533839543981035</v>
      </c>
      <c r="S225" s="11">
        <v>-8.9259377972545977</v>
      </c>
      <c r="T225" s="11">
        <v>-9.2039270552204364</v>
      </c>
      <c r="U225" s="11">
        <v>-9.4901508616691785</v>
      </c>
      <c r="V225" s="11">
        <v>-9.7849392966449731</v>
      </c>
      <c r="W225" s="11">
        <v>-10.088828744258086</v>
      </c>
      <c r="X225" s="11">
        <v>-10.403508185069606</v>
      </c>
      <c r="Y225" s="11">
        <v>-10.728713102751433</v>
      </c>
      <c r="Z225" s="11">
        <v>-11.063779191516252</v>
      </c>
      <c r="AA225" s="11">
        <v>-11.408798576688179</v>
      </c>
    </row>
    <row r="226" spans="1:27" ht="8.4499999999999993" thickBot="1">
      <c r="A226" s="5" t="s">
        <v>30</v>
      </c>
      <c r="B226" s="5" t="s">
        <v>15</v>
      </c>
      <c r="C226" s="11">
        <v>-0.36199999999999999</v>
      </c>
      <c r="D226" s="11">
        <v>0.23600000000000002</v>
      </c>
      <c r="E226" s="12">
        <v>0.14899999999999999</v>
      </c>
      <c r="F226" s="11">
        <v>0.33600000000000002</v>
      </c>
      <c r="G226" s="11">
        <v>0.33600000000000002</v>
      </c>
      <c r="H226" s="11">
        <v>0.340667120608038</v>
      </c>
      <c r="I226" s="11">
        <v>0.34947032903597808</v>
      </c>
      <c r="J226" s="11">
        <v>0.35907910581953045</v>
      </c>
      <c r="K226" s="11">
        <v>0.36879025844990443</v>
      </c>
      <c r="L226" s="11">
        <v>0.37876404536860658</v>
      </c>
      <c r="M226" s="11">
        <v>0.38900756941626052</v>
      </c>
      <c r="N226" s="11">
        <v>0.39952812552701</v>
      </c>
      <c r="O226" s="11">
        <v>0.41033320592361205</v>
      </c>
      <c r="P226" s="11">
        <v>0.42143050545303001</v>
      </c>
      <c r="Q226" s="11">
        <v>0.43282792706632472</v>
      </c>
      <c r="R226" s="11">
        <v>0.44453358744674792</v>
      </c>
      <c r="S226" s="11">
        <v>0.45655582279004503</v>
      </c>
      <c r="T226" s="11">
        <v>0.46890319474108372</v>
      </c>
      <c r="U226" s="11">
        <v>0.48158449649103641</v>
      </c>
      <c r="V226" s="11">
        <v>0.49460875903945867</v>
      </c>
      <c r="W226" s="11">
        <v>0.50798525762572311</v>
      </c>
      <c r="X226" s="11">
        <v>0.52172351833438879</v>
      </c>
      <c r="Y226" s="11">
        <v>0.53583332487921009</v>
      </c>
      <c r="Z226" s="11">
        <v>0.55032472557061651</v>
      </c>
      <c r="AA226" s="15">
        <v>0.56520804047162587</v>
      </c>
    </row>
    <row r="227" spans="1:27" ht="8.4499999999999993" thickTop="1">
      <c r="A227" s="5" t="s">
        <v>30</v>
      </c>
      <c r="B227" s="16" t="s">
        <v>16</v>
      </c>
      <c r="C227" s="17">
        <f t="shared" ref="C227:W227" si="57">SUM(C225:C226)</f>
        <v>-4.7939999999999996</v>
      </c>
      <c r="D227" s="17">
        <f t="shared" si="57"/>
        <v>-5.0600000000000005</v>
      </c>
      <c r="E227" s="17">
        <f t="shared" si="57"/>
        <v>-5.9340000000000002</v>
      </c>
      <c r="F227" s="17">
        <f t="shared" si="57"/>
        <v>-5.7459999999999996</v>
      </c>
      <c r="G227" s="17">
        <f t="shared" si="57"/>
        <v>-5.9359999999999999</v>
      </c>
      <c r="H227" s="17">
        <f t="shared" si="57"/>
        <v>-5.99221213243887</v>
      </c>
      <c r="I227" s="17">
        <f t="shared" si="57"/>
        <v>-6.1882900314721141</v>
      </c>
      <c r="J227" s="17">
        <f t="shared" si="57"/>
        <v>-6.3967826163018939</v>
      </c>
      <c r="K227" s="17">
        <f t="shared" si="57"/>
        <v>-6.5890745962889747</v>
      </c>
      <c r="L227" s="17">
        <f t="shared" si="57"/>
        <v>-6.8038325164180087</v>
      </c>
      <c r="M227" s="17">
        <f t="shared" si="57"/>
        <v>-7.0589624866831215</v>
      </c>
      <c r="N227" s="17">
        <f t="shared" si="57"/>
        <v>-7.2730893925047377</v>
      </c>
      <c r="O227" s="17">
        <f t="shared" si="57"/>
        <v>-7.4803530518036982</v>
      </c>
      <c r="P227" s="17">
        <f t="shared" si="57"/>
        <v>-7.7093744432583602</v>
      </c>
      <c r="Q227" s="17">
        <f t="shared" si="57"/>
        <v>-7.9522158376668477</v>
      </c>
      <c r="R227" s="17">
        <f t="shared" si="57"/>
        <v>-8.2088503669513564</v>
      </c>
      <c r="S227" s="17">
        <f t="shared" si="57"/>
        <v>-8.469381974464552</v>
      </c>
      <c r="T227" s="17">
        <f t="shared" si="57"/>
        <v>-8.7350238604793535</v>
      </c>
      <c r="U227" s="17">
        <f t="shared" si="57"/>
        <v>-9.008566365178142</v>
      </c>
      <c r="V227" s="17">
        <f t="shared" si="57"/>
        <v>-9.2903305376055147</v>
      </c>
      <c r="W227" s="17">
        <f t="shared" si="57"/>
        <v>-9.5808434866323626</v>
      </c>
      <c r="X227" s="17">
        <f t="shared" ref="X227:AA227" si="58">SUM(X225:X226)</f>
        <v>-9.8817846667352178</v>
      </c>
      <c r="Y227" s="17">
        <f t="shared" si="58"/>
        <v>-10.192879777872223</v>
      </c>
      <c r="Z227" s="17">
        <f t="shared" si="58"/>
        <v>-10.513454465945635</v>
      </c>
      <c r="AA227" s="12">
        <f t="shared" si="58"/>
        <v>-10.843590536216553</v>
      </c>
    </row>
    <row r="228" spans="1:27">
      <c r="B228" s="13"/>
      <c r="Y228" s="11"/>
      <c r="Z228" s="11"/>
      <c r="AA228" s="12"/>
    </row>
    <row r="229" spans="1:27">
      <c r="A229" s="5" t="s">
        <v>30</v>
      </c>
      <c r="B229" s="19" t="s">
        <v>17</v>
      </c>
      <c r="C229" s="12">
        <f>C222+C227</f>
        <v>5.6629999999999994</v>
      </c>
      <c r="D229" s="12">
        <f t="shared" ref="D229:AA229" si="59">D222+D227</f>
        <v>4.9719999999999995</v>
      </c>
      <c r="E229" s="12">
        <f t="shared" si="59"/>
        <v>3.3230000000000013</v>
      </c>
      <c r="F229" s="12">
        <f t="shared" si="59"/>
        <v>4.868891511059382</v>
      </c>
      <c r="G229" s="12">
        <f t="shared" si="59"/>
        <v>3.0199999999999996</v>
      </c>
      <c r="H229" s="12">
        <f t="shared" si="59"/>
        <v>2.8786647776351133</v>
      </c>
      <c r="I229" s="12">
        <f t="shared" si="59"/>
        <v>2.973272396668067</v>
      </c>
      <c r="J229" s="12">
        <f t="shared" si="59"/>
        <v>3.5541837958068898</v>
      </c>
      <c r="K229" s="12">
        <f t="shared" si="59"/>
        <v>4.1029675666288901</v>
      </c>
      <c r="L229" s="12">
        <f t="shared" si="59"/>
        <v>4.8467008774519957</v>
      </c>
      <c r="M229" s="12">
        <f t="shared" si="59"/>
        <v>5.1924242321766094</v>
      </c>
      <c r="N229" s="12">
        <f t="shared" si="59"/>
        <v>5.2905965490292894</v>
      </c>
      <c r="O229" s="12">
        <f t="shared" si="59"/>
        <v>5.1944459130279252</v>
      </c>
      <c r="P229" s="12">
        <f t="shared" si="59"/>
        <v>4.9664129717235195</v>
      </c>
      <c r="Q229" s="12">
        <f t="shared" si="59"/>
        <v>4.7409228805726498</v>
      </c>
      <c r="R229" s="12">
        <f t="shared" si="59"/>
        <v>4.5073450107824904</v>
      </c>
      <c r="S229" s="12">
        <f t="shared" si="59"/>
        <v>4.2758821784082652</v>
      </c>
      <c r="T229" s="12">
        <f t="shared" si="59"/>
        <v>4.0366724129469862</v>
      </c>
      <c r="U229" s="12">
        <f t="shared" si="59"/>
        <v>3.7931609574267</v>
      </c>
      <c r="V229" s="12">
        <f t="shared" si="59"/>
        <v>3.5412802985721257</v>
      </c>
      <c r="W229" s="12">
        <f t="shared" si="59"/>
        <v>3.2836839261081874</v>
      </c>
      <c r="X229" s="12">
        <f t="shared" si="59"/>
        <v>3.0183019548396981</v>
      </c>
      <c r="Y229" s="12">
        <f t="shared" si="59"/>
        <v>2.7443509175200944</v>
      </c>
      <c r="Z229" s="12">
        <f t="shared" si="59"/>
        <v>2.4623662728640738</v>
      </c>
      <c r="AA229" s="12">
        <f t="shared" si="59"/>
        <v>2.1719487931166643</v>
      </c>
    </row>
    <row r="230" spans="1:27">
      <c r="AA230" s="11"/>
    </row>
    <row r="231" spans="1:27">
      <c r="AA231" s="11"/>
    </row>
    <row r="232" spans="1:27" s="1" customFormat="1">
      <c r="B232" s="2" t="s">
        <v>0</v>
      </c>
      <c r="C232" s="3">
        <v>2016</v>
      </c>
      <c r="D232" s="3">
        <v>2017</v>
      </c>
      <c r="E232" s="3">
        <v>2018</v>
      </c>
      <c r="F232" s="3">
        <v>2019</v>
      </c>
      <c r="G232" s="3">
        <v>2020</v>
      </c>
      <c r="H232" s="3">
        <v>2021</v>
      </c>
      <c r="I232" s="3">
        <v>2022</v>
      </c>
      <c r="J232" s="3">
        <v>2023</v>
      </c>
      <c r="K232" s="3">
        <v>2024</v>
      </c>
      <c r="L232" s="3">
        <v>2025</v>
      </c>
      <c r="M232" s="3">
        <v>2026</v>
      </c>
      <c r="N232" s="3">
        <v>2027</v>
      </c>
      <c r="O232" s="3">
        <v>2028</v>
      </c>
      <c r="P232" s="3">
        <v>2029</v>
      </c>
      <c r="Q232" s="3">
        <v>2030</v>
      </c>
      <c r="R232" s="3">
        <v>2031</v>
      </c>
      <c r="S232" s="3">
        <v>2032</v>
      </c>
      <c r="T232" s="3">
        <v>2033</v>
      </c>
      <c r="U232" s="3">
        <v>2034</v>
      </c>
      <c r="V232" s="3">
        <v>2035</v>
      </c>
      <c r="W232" s="3">
        <v>2036</v>
      </c>
      <c r="X232" s="3">
        <v>2037</v>
      </c>
      <c r="Y232" s="3">
        <f t="shared" ref="Y232:AA232" si="60">X232+1</f>
        <v>2038</v>
      </c>
      <c r="Z232" s="3">
        <f t="shared" si="60"/>
        <v>2039</v>
      </c>
      <c r="AA232" s="4">
        <f t="shared" si="60"/>
        <v>2040</v>
      </c>
    </row>
    <row r="233" spans="1:27">
      <c r="B233" s="6" t="s">
        <v>1</v>
      </c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9"/>
      <c r="Y233" s="9"/>
      <c r="Z233" s="9"/>
      <c r="AA233" s="9"/>
    </row>
    <row r="234" spans="1:27">
      <c r="A234" s="5" t="s">
        <v>32</v>
      </c>
      <c r="B234" s="5" t="s">
        <v>3</v>
      </c>
      <c r="C234" s="11">
        <v>9.1340000000000003</v>
      </c>
      <c r="D234" s="11">
        <v>8.4480000000000004</v>
      </c>
      <c r="E234" s="12">
        <v>7.6070000000000002</v>
      </c>
      <c r="F234" s="11">
        <v>6.718</v>
      </c>
      <c r="G234" s="11">
        <v>5.4610000000000003</v>
      </c>
      <c r="H234" s="11">
        <v>5.4610000000000003</v>
      </c>
      <c r="I234" s="11">
        <v>5.4610000000000003</v>
      </c>
      <c r="J234" s="11">
        <v>5.4610000000000003</v>
      </c>
      <c r="K234" s="11">
        <v>5.4610000000000003</v>
      </c>
      <c r="L234" s="11">
        <v>5.4610000000000003</v>
      </c>
      <c r="M234" s="11">
        <v>5.4610000000000003</v>
      </c>
      <c r="N234" s="11">
        <v>5.4610000000000003</v>
      </c>
      <c r="O234" s="11">
        <v>5.4610000000000003</v>
      </c>
      <c r="P234" s="11">
        <v>5.4610000000000003</v>
      </c>
      <c r="Q234" s="11">
        <v>5.4610000000000003</v>
      </c>
      <c r="R234" s="11">
        <v>5.4610000000000003</v>
      </c>
      <c r="S234" s="11">
        <v>5.4610000000000003</v>
      </c>
      <c r="T234" s="11">
        <v>5.4610000000000003</v>
      </c>
      <c r="U234" s="11">
        <v>5.4610000000000003</v>
      </c>
      <c r="V234" s="11">
        <v>5.4610000000000003</v>
      </c>
      <c r="W234" s="11">
        <v>5.4610000000000003</v>
      </c>
      <c r="X234" s="11">
        <v>5.4610000000000003</v>
      </c>
      <c r="Y234" s="11">
        <v>5.4610000000000003</v>
      </c>
      <c r="Z234" s="11">
        <v>5.4610000000000003</v>
      </c>
      <c r="AA234" s="11">
        <v>5.4610000000000003</v>
      </c>
    </row>
    <row r="235" spans="1:27">
      <c r="A235" s="23" t="s">
        <v>32</v>
      </c>
      <c r="B235" s="13" t="s">
        <v>4</v>
      </c>
      <c r="C235" s="11">
        <v>5.5E-2</v>
      </c>
      <c r="D235" s="11">
        <v>0.53299999999999992</v>
      </c>
      <c r="E235" s="12">
        <v>1.165</v>
      </c>
      <c r="F235" s="11">
        <v>1.1725553390026713</v>
      </c>
      <c r="G235" s="11">
        <f>G277</f>
        <v>1.9879999999999998</v>
      </c>
      <c r="H235" s="11">
        <f t="shared" ref="H235:AA236" si="61">H277</f>
        <v>2.1213454356732897</v>
      </c>
      <c r="I235" s="11">
        <f t="shared" si="61"/>
        <v>2.6741062467262724</v>
      </c>
      <c r="J235" s="11">
        <f t="shared" si="61"/>
        <v>3.5246575515832186</v>
      </c>
      <c r="K235" s="11">
        <f t="shared" si="61"/>
        <v>4.4395728362635767</v>
      </c>
      <c r="L235" s="11">
        <f t="shared" si="61"/>
        <v>5.4103305762165803</v>
      </c>
      <c r="M235" s="11">
        <f t="shared" si="61"/>
        <v>6.0723788903807714</v>
      </c>
      <c r="N235" s="11">
        <f t="shared" si="61"/>
        <v>6.4223475503091194</v>
      </c>
      <c r="O235" s="11">
        <f t="shared" si="61"/>
        <v>6.5397041649113401</v>
      </c>
      <c r="P235" s="11">
        <f t="shared" si="61"/>
        <v>6.5315838519186489</v>
      </c>
      <c r="Q235" s="11">
        <f t="shared" si="61"/>
        <v>6.5315838519186489</v>
      </c>
      <c r="R235" s="11">
        <f t="shared" si="61"/>
        <v>6.5315838519186489</v>
      </c>
      <c r="S235" s="11">
        <f t="shared" si="61"/>
        <v>6.5315838519186489</v>
      </c>
      <c r="T235" s="11">
        <f t="shared" si="61"/>
        <v>6.5315838519186489</v>
      </c>
      <c r="U235" s="11">
        <f t="shared" si="61"/>
        <v>6.5315838519186489</v>
      </c>
      <c r="V235" s="11">
        <f t="shared" si="61"/>
        <v>6.5315838519186489</v>
      </c>
      <c r="W235" s="11">
        <f t="shared" si="61"/>
        <v>6.5315838519186489</v>
      </c>
      <c r="X235" s="11">
        <f t="shared" si="61"/>
        <v>6.5315838519186489</v>
      </c>
      <c r="Y235" s="11">
        <f t="shared" si="61"/>
        <v>6.5315838519186489</v>
      </c>
      <c r="Z235" s="11">
        <f t="shared" si="61"/>
        <v>6.5315838519186489</v>
      </c>
      <c r="AA235" s="11">
        <f t="shared" si="61"/>
        <v>6.5315838519186489</v>
      </c>
    </row>
    <row r="236" spans="1:27">
      <c r="A236" s="23" t="s">
        <v>32</v>
      </c>
      <c r="B236" s="13" t="s">
        <v>5</v>
      </c>
      <c r="C236" s="11">
        <v>-9.0000000000000011E-3</v>
      </c>
      <c r="D236" s="11">
        <v>-2.3E-2</v>
      </c>
      <c r="E236" s="12">
        <v>4.7E-2</v>
      </c>
      <c r="F236" s="11">
        <v>-3.3910034121845629E-2</v>
      </c>
      <c r="G236" s="11">
        <f>G278</f>
        <v>6.5000000000000002E-2</v>
      </c>
      <c r="H236" s="11">
        <f t="shared" si="61"/>
        <v>5.1755214555731385E-2</v>
      </c>
      <c r="I236" s="11">
        <f t="shared" si="61"/>
        <v>-4.7238318093871502E-2</v>
      </c>
      <c r="J236" s="11">
        <f t="shared" si="61"/>
        <v>3.9109790413171128E-2</v>
      </c>
      <c r="K236" s="11">
        <f t="shared" si="61"/>
        <v>-3.5099067775658084E-2</v>
      </c>
      <c r="L236" s="11">
        <f t="shared" si="61"/>
        <v>3.445106290744835E-2</v>
      </c>
      <c r="M236" s="11">
        <f t="shared" si="61"/>
        <v>2.8083342721810463E-2</v>
      </c>
      <c r="N236" s="11">
        <f t="shared" si="61"/>
        <v>1.793011436382503E-2</v>
      </c>
      <c r="O236" s="11">
        <f t="shared" si="61"/>
        <v>1.592053675787811E-2</v>
      </c>
      <c r="P236" s="11">
        <f t="shared" si="61"/>
        <v>1.3322499240804404E-2</v>
      </c>
      <c r="Q236" s="11">
        <f t="shared" si="61"/>
        <v>1.4432544709498818E-2</v>
      </c>
      <c r="R236" s="11">
        <f t="shared" si="61"/>
        <v>1.6720149869035045E-2</v>
      </c>
      <c r="S236" s="11">
        <f t="shared" si="61"/>
        <v>2.2124785976820521E-2</v>
      </c>
      <c r="T236" s="11">
        <f t="shared" si="61"/>
        <v>2.2021432993968595E-2</v>
      </c>
      <c r="U236" s="11">
        <f t="shared" si="61"/>
        <v>2.3707244043030783E-2</v>
      </c>
      <c r="V236" s="11">
        <f t="shared" si="61"/>
        <v>2.3225560497169045E-2</v>
      </c>
      <c r="W236" s="11">
        <f t="shared" si="61"/>
        <v>2.4095803710674955E-2</v>
      </c>
      <c r="X236" s="11">
        <f t="shared" si="61"/>
        <v>2.6027467500393631E-2</v>
      </c>
      <c r="Y236" s="11">
        <f t="shared" si="61"/>
        <v>2.8008217692463269E-2</v>
      </c>
      <c r="Z236" s="11">
        <f t="shared" si="61"/>
        <v>3.0005744453188543E-2</v>
      </c>
      <c r="AA236" s="11">
        <f t="shared" si="61"/>
        <v>3.1751660358139859E-2</v>
      </c>
    </row>
    <row r="237" spans="1:27">
      <c r="A237" s="5" t="s">
        <v>32</v>
      </c>
      <c r="B237" s="14" t="s">
        <v>6</v>
      </c>
      <c r="C237" s="11">
        <v>1E-3</v>
      </c>
      <c r="D237" s="11">
        <v>1E-3</v>
      </c>
      <c r="E237" s="12">
        <v>1E-3</v>
      </c>
      <c r="F237" s="11">
        <v>1E-3</v>
      </c>
      <c r="G237" s="11">
        <v>1E-3</v>
      </c>
      <c r="H237" s="11">
        <v>8.8908953613219997E-4</v>
      </c>
      <c r="I237" s="11">
        <v>8.0569951039792054E-4</v>
      </c>
      <c r="J237" s="11">
        <v>7.4383516906019291E-4</v>
      </c>
      <c r="K237" s="11">
        <v>7.0031936232557148E-4</v>
      </c>
      <c r="L237" s="11">
        <v>6.7434172754095593E-4</v>
      </c>
      <c r="M237" s="11">
        <v>6.3877203282929301E-4</v>
      </c>
      <c r="N237" s="11">
        <v>5.9960145036721548E-4</v>
      </c>
      <c r="O237" s="11">
        <v>5.6069457751636018E-4</v>
      </c>
      <c r="P237" s="11">
        <v>5.2431303221950852E-4</v>
      </c>
      <c r="Q237" s="11">
        <v>4.9155378682777659E-4</v>
      </c>
      <c r="R237" s="11">
        <v>4.6259917793511733E-4</v>
      </c>
      <c r="S237" s="11">
        <v>4.356347566699485E-4</v>
      </c>
      <c r="T237" s="11">
        <v>4.098674991904204E-4</v>
      </c>
      <c r="U237" s="11">
        <v>3.8510179944908375E-4</v>
      </c>
      <c r="V237" s="11">
        <v>3.6149132682234482E-4</v>
      </c>
      <c r="W237" s="11">
        <v>3.3943268972425305E-4</v>
      </c>
      <c r="X237" s="11">
        <v>3.1889949048385973E-4</v>
      </c>
      <c r="Y237" s="11">
        <v>2.9971700043902378E-4</v>
      </c>
      <c r="Z237" s="11">
        <v>2.817033372163022E-4</v>
      </c>
      <c r="AA237" s="11">
        <v>2.6472981604870236E-4</v>
      </c>
    </row>
    <row r="238" spans="1:27">
      <c r="A238" s="5" t="s">
        <v>32</v>
      </c>
      <c r="B238" s="14" t="s">
        <v>7</v>
      </c>
      <c r="C238" s="11">
        <v>4.9000000000000002E-2</v>
      </c>
      <c r="D238" s="11">
        <v>4.9000000000000002E-2</v>
      </c>
      <c r="E238" s="12">
        <v>0.05</v>
      </c>
      <c r="F238" s="11">
        <v>4.9317484848730046E-2</v>
      </c>
      <c r="G238" s="11">
        <v>4.9000000000000002E-2</v>
      </c>
      <c r="H238" s="11">
        <v>4.9000000000000002E-2</v>
      </c>
      <c r="I238" s="11">
        <v>4.9000000000000002E-2</v>
      </c>
      <c r="J238" s="11">
        <v>4.9000000000000002E-2</v>
      </c>
      <c r="K238" s="11">
        <v>4.9000000000000002E-2</v>
      </c>
      <c r="L238" s="11">
        <v>4.9000000000000002E-2</v>
      </c>
      <c r="M238" s="11">
        <v>4.9000000000000002E-2</v>
      </c>
      <c r="N238" s="11">
        <v>4.9000000000000002E-2</v>
      </c>
      <c r="O238" s="11">
        <v>4.9000000000000002E-2</v>
      </c>
      <c r="P238" s="11">
        <v>4.9000000000000002E-2</v>
      </c>
      <c r="Q238" s="11">
        <v>4.9000000000000002E-2</v>
      </c>
      <c r="R238" s="11">
        <v>4.9000000000000002E-2</v>
      </c>
      <c r="S238" s="11">
        <v>4.9000000000000002E-2</v>
      </c>
      <c r="T238" s="11">
        <v>4.9000000000000002E-2</v>
      </c>
      <c r="U238" s="11">
        <v>4.9000000000000002E-2</v>
      </c>
      <c r="V238" s="11">
        <v>4.9000000000000002E-2</v>
      </c>
      <c r="W238" s="11">
        <v>4.9000000000000002E-2</v>
      </c>
      <c r="X238" s="11">
        <v>4.9000000000000002E-2</v>
      </c>
      <c r="Y238" s="11">
        <v>4.9000000000000002E-2</v>
      </c>
      <c r="Z238" s="11">
        <v>4.9000000000000002E-2</v>
      </c>
      <c r="AA238" s="11">
        <v>4.9000000000000002E-2</v>
      </c>
    </row>
    <row r="239" spans="1:27">
      <c r="A239" s="5" t="s">
        <v>32</v>
      </c>
      <c r="B239" s="14" t="s">
        <v>8</v>
      </c>
      <c r="C239" s="11">
        <v>0.69300000000000006</v>
      </c>
      <c r="D239" s="11">
        <v>0.69899999999999995</v>
      </c>
      <c r="E239" s="12">
        <v>0.629</v>
      </c>
      <c r="F239" s="11">
        <v>0.69499999999999995</v>
      </c>
      <c r="G239" s="11">
        <v>0.67799999999999994</v>
      </c>
      <c r="H239" s="11">
        <v>0.47065185498953072</v>
      </c>
      <c r="I239" s="11">
        <v>0.32221402774034663</v>
      </c>
      <c r="J239" s="11">
        <v>0.22963325317824804</v>
      </c>
      <c r="K239" s="11">
        <v>0.17527895709675867</v>
      </c>
      <c r="L239" s="11">
        <v>0.15604350329201272</v>
      </c>
      <c r="M239" s="11">
        <v>0.12984212421598987</v>
      </c>
      <c r="N239" s="11">
        <v>0.10334308368554239</v>
      </c>
      <c r="O239" s="11">
        <v>8.0350528396954071E-2</v>
      </c>
      <c r="P239" s="11">
        <v>6.1801978451953787E-2</v>
      </c>
      <c r="Q239" s="11">
        <v>4.8022783203333676E-2</v>
      </c>
      <c r="R239" s="11">
        <v>3.806072927702478E-2</v>
      </c>
      <c r="S239" s="11">
        <v>3.0441891203875669E-2</v>
      </c>
      <c r="T239" s="11">
        <v>2.4324503435264121E-2</v>
      </c>
      <c r="U239" s="11">
        <v>1.9297509711967392E-2</v>
      </c>
      <c r="V239" s="11">
        <v>1.5181826214010751E-2</v>
      </c>
      <c r="W239" s="11">
        <v>1.1938562500476186E-2</v>
      </c>
      <c r="X239" s="11">
        <v>9.4158000460961167E-3</v>
      </c>
      <c r="Y239" s="11">
        <v>7.4489481575676251E-3</v>
      </c>
      <c r="Z239" s="11">
        <v>5.9020345670471692E-3</v>
      </c>
      <c r="AA239" s="11">
        <v>4.674073499333414E-3</v>
      </c>
    </row>
    <row r="240" spans="1:27">
      <c r="A240" s="5" t="s">
        <v>32</v>
      </c>
      <c r="B240" s="5" t="s">
        <v>9</v>
      </c>
      <c r="C240" s="11">
        <v>0</v>
      </c>
      <c r="D240" s="11">
        <v>0</v>
      </c>
      <c r="E240" s="12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</row>
    <row r="241" spans="1:27">
      <c r="A241" s="5" t="s">
        <v>32</v>
      </c>
      <c r="B241" s="5" t="s">
        <v>10</v>
      </c>
      <c r="C241" s="11">
        <v>0.35599999999999998</v>
      </c>
      <c r="D241" s="11">
        <v>0.35599999999999998</v>
      </c>
      <c r="E241" s="12">
        <v>8.4999999999999992E-2</v>
      </c>
      <c r="F241" s="11">
        <v>0.69884113290012773</v>
      </c>
      <c r="G241" s="11">
        <v>0.19800000000000001</v>
      </c>
      <c r="H241" s="11">
        <v>0.20075026750116526</v>
      </c>
      <c r="I241" s="11">
        <v>0.20593787246762993</v>
      </c>
      <c r="J241" s="11">
        <v>0.21160018735793756</v>
      </c>
      <c r="K241" s="11">
        <v>0.21732283087226509</v>
      </c>
      <c r="L241" s="11">
        <v>0.22320024102078598</v>
      </c>
      <c r="M241" s="11">
        <v>0.22923660340601065</v>
      </c>
      <c r="N241" s="11">
        <v>0.23543621682841656</v>
      </c>
      <c r="O241" s="11">
        <v>0.24180349634784279</v>
      </c>
      <c r="P241" s="11">
        <v>0.24834297642767836</v>
      </c>
      <c r="Q241" s="11">
        <v>0.25505931416408412</v>
      </c>
      <c r="R241" s="11">
        <v>0.2619572926025478</v>
      </c>
      <c r="S241" s="11">
        <v>0.26904182414413358</v>
      </c>
      <c r="T241" s="11">
        <v>0.27631795404385279</v>
      </c>
      <c r="U241" s="11">
        <v>0.28379086400364634</v>
      </c>
      <c r="V241" s="11">
        <v>0.29146587586253803</v>
      </c>
      <c r="W241" s="11">
        <v>0.29934845538658672</v>
      </c>
      <c r="X241" s="11">
        <v>0.3074442161613361</v>
      </c>
      <c r="Y241" s="11">
        <v>0.31575892358953433</v>
      </c>
      <c r="Z241" s="11">
        <v>0.32429849899697033</v>
      </c>
      <c r="AA241" s="11">
        <v>0.33306902384935089</v>
      </c>
    </row>
    <row r="242" spans="1:27" ht="8.4499999999999993" thickBot="1">
      <c r="A242" s="5" t="s">
        <v>32</v>
      </c>
      <c r="B242" s="5" t="s">
        <v>11</v>
      </c>
      <c r="C242" s="11">
        <v>0.19499999999999998</v>
      </c>
      <c r="D242" s="11">
        <v>0.19499999999999998</v>
      </c>
      <c r="E242" s="12">
        <v>0.73699999999999999</v>
      </c>
      <c r="F242" s="11">
        <v>0.54873289331052377</v>
      </c>
      <c r="G242" s="11">
        <v>0.69100000000000006</v>
      </c>
      <c r="H242" s="11">
        <v>0.70059815577426865</v>
      </c>
      <c r="I242" s="11">
        <v>0.7187023731067288</v>
      </c>
      <c r="J242" s="11">
        <v>0.73846328012290341</v>
      </c>
      <c r="K242" s="11">
        <v>0.75843472794310707</v>
      </c>
      <c r="L242" s="11">
        <v>0.77894629568365215</v>
      </c>
      <c r="M242" s="11">
        <v>0.80001259067451203</v>
      </c>
      <c r="N242" s="11">
        <v>0.82164861529513067</v>
      </c>
      <c r="O242" s="11">
        <v>0.84386977765838078</v>
      </c>
      <c r="P242" s="11">
        <v>0.86669190258346351</v>
      </c>
      <c r="Q242" s="11">
        <v>0.89013124286556644</v>
      </c>
      <c r="R242" s="11">
        <v>0.91420449085030575</v>
      </c>
      <c r="S242" s="11">
        <v>0.93892879032119358</v>
      </c>
      <c r="T242" s="11">
        <v>0.96432174870859744</v>
      </c>
      <c r="U242" s="11">
        <v>0.99040144962888699</v>
      </c>
      <c r="V242" s="11">
        <v>1.0171864657626959</v>
      </c>
      <c r="W242" s="11">
        <v>1.0446958720814719</v>
      </c>
      <c r="X242" s="11">
        <v>1.0729492594317338</v>
      </c>
      <c r="Y242" s="11">
        <v>1.1019667484867086</v>
      </c>
      <c r="Z242" s="11">
        <v>1.1317690040752857</v>
      </c>
      <c r="AA242" s="15">
        <v>1.1623772498984926</v>
      </c>
    </row>
    <row r="243" spans="1:27" ht="8.4499999999999993" thickTop="1">
      <c r="A243" s="5" t="s">
        <v>32</v>
      </c>
      <c r="B243" s="16" t="s">
        <v>12</v>
      </c>
      <c r="C243" s="17">
        <f t="shared" ref="C243:W243" si="62">SUM(C234:C242)</f>
        <v>10.473999999999998</v>
      </c>
      <c r="D243" s="17">
        <f t="shared" si="62"/>
        <v>10.257999999999999</v>
      </c>
      <c r="E243" s="17">
        <f t="shared" si="62"/>
        <v>10.321000000000002</v>
      </c>
      <c r="F243" s="17">
        <f t="shared" si="62"/>
        <v>9.8495368159402084</v>
      </c>
      <c r="G243" s="18">
        <f t="shared" si="62"/>
        <v>9.131000000000002</v>
      </c>
      <c r="H243" s="18">
        <f t="shared" si="62"/>
        <v>9.0559900180301192</v>
      </c>
      <c r="I243" s="18">
        <f t="shared" si="62"/>
        <v>9.3845279014575027</v>
      </c>
      <c r="J243" s="18">
        <f t="shared" si="62"/>
        <v>10.254207897824541</v>
      </c>
      <c r="K243" s="18">
        <f t="shared" si="62"/>
        <v>11.066210603762375</v>
      </c>
      <c r="L243" s="18">
        <f t="shared" si="62"/>
        <v>12.113646020848019</v>
      </c>
      <c r="M243" s="18">
        <f t="shared" si="62"/>
        <v>12.770192323431923</v>
      </c>
      <c r="N243" s="18">
        <f t="shared" si="62"/>
        <v>13.111305181932401</v>
      </c>
      <c r="O243" s="18">
        <f t="shared" si="62"/>
        <v>13.23220919864991</v>
      </c>
      <c r="P243" s="18">
        <f t="shared" si="62"/>
        <v>13.232267521654768</v>
      </c>
      <c r="Q243" s="18">
        <f t="shared" si="62"/>
        <v>13.249721290647958</v>
      </c>
      <c r="R243" s="18">
        <f t="shared" si="62"/>
        <v>13.272989113695496</v>
      </c>
      <c r="S243" s="18">
        <f t="shared" si="62"/>
        <v>13.302556778321343</v>
      </c>
      <c r="T243" s="18">
        <f t="shared" si="62"/>
        <v>13.32897935859952</v>
      </c>
      <c r="U243" s="18">
        <f t="shared" si="62"/>
        <v>13.359166021105629</v>
      </c>
      <c r="V243" s="18">
        <f t="shared" si="62"/>
        <v>13.389005071581886</v>
      </c>
      <c r="W243" s="18">
        <f t="shared" si="62"/>
        <v>13.422001978287582</v>
      </c>
      <c r="X243" s="18">
        <f t="shared" ref="X243:AA243" si="63">SUM(X234:X242)</f>
        <v>13.457739494548692</v>
      </c>
      <c r="Y243" s="18">
        <f t="shared" si="63"/>
        <v>13.495066406845361</v>
      </c>
      <c r="Z243" s="18">
        <f t="shared" si="63"/>
        <v>13.533840837348357</v>
      </c>
      <c r="AA243" s="11">
        <f t="shared" si="63"/>
        <v>13.573720589340015</v>
      </c>
    </row>
    <row r="244" spans="1:27">
      <c r="B244" s="19"/>
      <c r="Y244" s="11"/>
      <c r="Z244" s="11"/>
      <c r="AA244" s="11"/>
    </row>
    <row r="245" spans="1:27">
      <c r="A245" s="5" t="s">
        <v>32</v>
      </c>
      <c r="B245" s="20" t="s">
        <v>13</v>
      </c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>
      <c r="A246" s="5" t="s">
        <v>32</v>
      </c>
      <c r="B246" s="14" t="s">
        <v>14</v>
      </c>
      <c r="C246" s="11">
        <v>-5.7009999999999996</v>
      </c>
      <c r="D246" s="11">
        <v>-6.2239999999999993</v>
      </c>
      <c r="E246" s="12">
        <v>-7.4499999999999993</v>
      </c>
      <c r="F246" s="11">
        <v>-7.4489999999999998</v>
      </c>
      <c r="G246" s="11">
        <v>-8.1609999999999996</v>
      </c>
      <c r="H246" s="11">
        <v>-7.8637987858427723</v>
      </c>
      <c r="I246" s="11">
        <v>-7.8313005472248465</v>
      </c>
      <c r="J246" s="11">
        <v>-7.9948482782465327</v>
      </c>
      <c r="K246" s="11">
        <v>-8.3151584334056832</v>
      </c>
      <c r="L246" s="11">
        <v>-8.6209626575446929</v>
      </c>
      <c r="M246" s="11">
        <v>-8.8826049603362467</v>
      </c>
      <c r="N246" s="11">
        <v>-9.0879523944447591</v>
      </c>
      <c r="O246" s="11">
        <v>-9.2745921804639622</v>
      </c>
      <c r="P246" s="11">
        <v>-9.4943244347848079</v>
      </c>
      <c r="Q246" s="11">
        <v>-9.7280897180607635</v>
      </c>
      <c r="R246" s="11">
        <v>-9.9930161229054573</v>
      </c>
      <c r="S246" s="11">
        <v>-10.262790565592853</v>
      </c>
      <c r="T246" s="11">
        <v>-10.528605485140398</v>
      </c>
      <c r="U246" s="11">
        <v>-10.792674293134812</v>
      </c>
      <c r="V246" s="11">
        <v>-11.061801534540056</v>
      </c>
      <c r="W246" s="11">
        <v>-11.341153354128487</v>
      </c>
      <c r="X246" s="11">
        <v>-11.631451444420836</v>
      </c>
      <c r="Y246" s="11">
        <v>-11.930713690986043</v>
      </c>
      <c r="Z246" s="11">
        <v>-12.236738159785544</v>
      </c>
      <c r="AA246" s="11">
        <v>-12.54933753636668</v>
      </c>
    </row>
    <row r="247" spans="1:27" ht="8.4499999999999993" thickBot="1">
      <c r="A247" s="5" t="s">
        <v>32</v>
      </c>
      <c r="B247" s="5" t="s">
        <v>15</v>
      </c>
      <c r="C247" s="11">
        <v>-0.45500000000000002</v>
      </c>
      <c r="D247" s="11">
        <v>0.33899999999999997</v>
      </c>
      <c r="E247" s="12">
        <v>0.183</v>
      </c>
      <c r="F247" s="11">
        <v>0.38300000000000001</v>
      </c>
      <c r="G247" s="11">
        <v>0.38300000000000001</v>
      </c>
      <c r="H247" s="11">
        <v>0.38831996188356716</v>
      </c>
      <c r="I247" s="11">
        <v>0.39835457149041548</v>
      </c>
      <c r="J247" s="11">
        <v>0.40930743312166706</v>
      </c>
      <c r="K247" s="11">
        <v>0.42037699103069459</v>
      </c>
      <c r="L247" s="11">
        <v>0.43174592076242946</v>
      </c>
      <c r="M247" s="11">
        <v>0.44342231870960647</v>
      </c>
      <c r="N247" s="11">
        <v>0.45541450022870478</v>
      </c>
      <c r="O247" s="11">
        <v>0.46773100556173636</v>
      </c>
      <c r="P247" s="11">
        <v>0.48038060591818599</v>
      </c>
      <c r="Q247" s="11">
        <v>0.49337230972143553</v>
      </c>
      <c r="R247" s="11">
        <v>0.50671536902412029</v>
      </c>
      <c r="S247" s="11">
        <v>0.52041928609698573</v>
      </c>
      <c r="T247" s="11">
        <v>0.53449382019593761</v>
      </c>
      <c r="U247" s="11">
        <v>0.54894899451210388</v>
      </c>
      <c r="V247" s="11">
        <v>0.56379510330985905</v>
      </c>
      <c r="W247" s="11">
        <v>0.57904271925789264</v>
      </c>
      <c r="X247" s="11">
        <v>0.59470270095854427</v>
      </c>
      <c r="Y247" s="11">
        <v>0.61078620068076617</v>
      </c>
      <c r="Z247" s="11">
        <v>0.62730467230222065</v>
      </c>
      <c r="AA247" s="15">
        <v>0.64426987946616887</v>
      </c>
    </row>
    <row r="248" spans="1:27" ht="8.4499999999999993" thickTop="1">
      <c r="A248" s="5" t="s">
        <v>32</v>
      </c>
      <c r="B248" s="16" t="s">
        <v>16</v>
      </c>
      <c r="C248" s="17">
        <f>SUM(C246:C247)</f>
        <v>-6.1559999999999997</v>
      </c>
      <c r="D248" s="17">
        <f t="shared" ref="D248:AA248" si="64">SUM(D246:D247)</f>
        <v>-5.8849999999999998</v>
      </c>
      <c r="E248" s="17">
        <f t="shared" si="64"/>
        <v>-7.2669999999999995</v>
      </c>
      <c r="F248" s="17">
        <f t="shared" si="64"/>
        <v>-7.0659999999999998</v>
      </c>
      <c r="G248" s="17">
        <f t="shared" si="64"/>
        <v>-7.7779999999999996</v>
      </c>
      <c r="H248" s="17">
        <f t="shared" si="64"/>
        <v>-7.4754788239592047</v>
      </c>
      <c r="I248" s="17">
        <f t="shared" si="64"/>
        <v>-7.4329459757344312</v>
      </c>
      <c r="J248" s="17">
        <f t="shared" si="64"/>
        <v>-7.585540845124866</v>
      </c>
      <c r="K248" s="17">
        <f t="shared" si="64"/>
        <v>-7.8947814423749882</v>
      </c>
      <c r="L248" s="17">
        <f t="shared" si="64"/>
        <v>-8.1892167367822637</v>
      </c>
      <c r="M248" s="17">
        <f t="shared" si="64"/>
        <v>-8.4391826416266404</v>
      </c>
      <c r="N248" s="17">
        <f t="shared" si="64"/>
        <v>-8.6325378942160551</v>
      </c>
      <c r="O248" s="17">
        <f t="shared" si="64"/>
        <v>-8.8068611749022256</v>
      </c>
      <c r="P248" s="17">
        <f t="shared" si="64"/>
        <v>-9.0139438288666227</v>
      </c>
      <c r="Q248" s="17">
        <f t="shared" si="64"/>
        <v>-9.2347174083393284</v>
      </c>
      <c r="R248" s="17">
        <f t="shared" si="64"/>
        <v>-9.4863007538813378</v>
      </c>
      <c r="S248" s="17">
        <f t="shared" si="64"/>
        <v>-9.7423712794958668</v>
      </c>
      <c r="T248" s="17">
        <f t="shared" si="64"/>
        <v>-9.9941116649444606</v>
      </c>
      <c r="U248" s="17">
        <f t="shared" si="64"/>
        <v>-10.243725298622708</v>
      </c>
      <c r="V248" s="17">
        <f t="shared" si="64"/>
        <v>-10.498006431230197</v>
      </c>
      <c r="W248" s="17">
        <f t="shared" si="64"/>
        <v>-10.762110634870595</v>
      </c>
      <c r="X248" s="17">
        <f t="shared" si="64"/>
        <v>-11.036748743462292</v>
      </c>
      <c r="Y248" s="17">
        <f t="shared" si="64"/>
        <v>-11.319927490305277</v>
      </c>
      <c r="Z248" s="17">
        <f t="shared" si="64"/>
        <v>-11.609433487483322</v>
      </c>
      <c r="AA248" s="12">
        <f t="shared" si="64"/>
        <v>-11.905067656900512</v>
      </c>
    </row>
    <row r="249" spans="1:27">
      <c r="B249" s="13"/>
      <c r="Y249" s="11"/>
      <c r="Z249" s="11"/>
      <c r="AA249" s="11"/>
    </row>
    <row r="250" spans="1:27">
      <c r="A250" s="5" t="s">
        <v>32</v>
      </c>
      <c r="B250" s="19" t="s">
        <v>17</v>
      </c>
      <c r="C250" s="12">
        <f>C243+C248</f>
        <v>4.3179999999999987</v>
      </c>
      <c r="D250" s="12">
        <f t="shared" ref="D250:AA250" si="65">D243+D248</f>
        <v>4.3729999999999993</v>
      </c>
      <c r="E250" s="12">
        <f t="shared" si="65"/>
        <v>3.054000000000002</v>
      </c>
      <c r="F250" s="12">
        <f t="shared" si="65"/>
        <v>2.7835368159402085</v>
      </c>
      <c r="G250" s="12">
        <f t="shared" si="65"/>
        <v>1.3530000000000024</v>
      </c>
      <c r="H250" s="12">
        <f t="shared" si="65"/>
        <v>1.5805111940709144</v>
      </c>
      <c r="I250" s="12">
        <f t="shared" si="65"/>
        <v>1.9515819257230715</v>
      </c>
      <c r="J250" s="12">
        <f t="shared" si="65"/>
        <v>2.668667052699675</v>
      </c>
      <c r="K250" s="12">
        <f t="shared" si="65"/>
        <v>3.1714291613873868</v>
      </c>
      <c r="L250" s="12">
        <f t="shared" si="65"/>
        <v>3.9244292840657558</v>
      </c>
      <c r="M250" s="12">
        <f t="shared" si="65"/>
        <v>4.3310096818052823</v>
      </c>
      <c r="N250" s="12">
        <f t="shared" si="65"/>
        <v>4.4787672877163462</v>
      </c>
      <c r="O250" s="12">
        <f t="shared" si="65"/>
        <v>4.4253480237476843</v>
      </c>
      <c r="P250" s="12">
        <f t="shared" si="65"/>
        <v>4.2183236927881449</v>
      </c>
      <c r="Q250" s="12">
        <f t="shared" si="65"/>
        <v>4.0150038823086298</v>
      </c>
      <c r="R250" s="12">
        <f t="shared" si="65"/>
        <v>3.7866883598141587</v>
      </c>
      <c r="S250" s="12">
        <f t="shared" si="65"/>
        <v>3.5601854988254757</v>
      </c>
      <c r="T250" s="12">
        <f t="shared" si="65"/>
        <v>3.3348676936550596</v>
      </c>
      <c r="U250" s="12">
        <f t="shared" si="65"/>
        <v>3.115440722482921</v>
      </c>
      <c r="V250" s="12">
        <f t="shared" si="65"/>
        <v>2.8909986403516896</v>
      </c>
      <c r="W250" s="12">
        <f t="shared" si="65"/>
        <v>2.6598913434169873</v>
      </c>
      <c r="X250" s="12">
        <f t="shared" si="65"/>
        <v>2.4209907510863999</v>
      </c>
      <c r="Y250" s="12">
        <f t="shared" si="65"/>
        <v>2.1751389165400834</v>
      </c>
      <c r="Z250" s="12">
        <f t="shared" si="65"/>
        <v>1.9244073498650351</v>
      </c>
      <c r="AA250" s="12">
        <f t="shared" si="65"/>
        <v>1.6686529324395032</v>
      </c>
    </row>
    <row r="251" spans="1:27">
      <c r="AA251" s="11"/>
    </row>
    <row r="252" spans="1:27">
      <c r="AA252" s="11"/>
    </row>
    <row r="253" spans="1:27" s="1" customFormat="1">
      <c r="B253" s="2" t="s">
        <v>0</v>
      </c>
      <c r="C253" s="3">
        <v>2016</v>
      </c>
      <c r="D253" s="3">
        <v>2017</v>
      </c>
      <c r="E253" s="3">
        <v>2018</v>
      </c>
      <c r="F253" s="3">
        <v>2019</v>
      </c>
      <c r="G253" s="3">
        <v>2020</v>
      </c>
      <c r="H253" s="3">
        <v>2021</v>
      </c>
      <c r="I253" s="3">
        <v>2022</v>
      </c>
      <c r="J253" s="3">
        <v>2023</v>
      </c>
      <c r="K253" s="3">
        <v>2024</v>
      </c>
      <c r="L253" s="3">
        <v>2025</v>
      </c>
      <c r="M253" s="3">
        <v>2026</v>
      </c>
      <c r="N253" s="3">
        <v>2027</v>
      </c>
      <c r="O253" s="3">
        <v>2028</v>
      </c>
      <c r="P253" s="3">
        <v>2029</v>
      </c>
      <c r="Q253" s="3">
        <v>2030</v>
      </c>
      <c r="R253" s="3">
        <v>2031</v>
      </c>
      <c r="S253" s="3">
        <v>2032</v>
      </c>
      <c r="T253" s="3">
        <v>2033</v>
      </c>
      <c r="U253" s="3">
        <v>2034</v>
      </c>
      <c r="V253" s="3">
        <v>2035</v>
      </c>
      <c r="W253" s="3">
        <v>2036</v>
      </c>
      <c r="X253" s="4">
        <v>2037</v>
      </c>
      <c r="Y253" s="3">
        <f t="shared" ref="Y253:AA253" si="66">X253+1</f>
        <v>2038</v>
      </c>
      <c r="Z253" s="3">
        <f t="shared" si="66"/>
        <v>2039</v>
      </c>
      <c r="AA253" s="4">
        <f t="shared" si="66"/>
        <v>2040</v>
      </c>
    </row>
    <row r="254" spans="1:27">
      <c r="B254" s="6" t="s">
        <v>1</v>
      </c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9"/>
      <c r="Y254" s="9"/>
      <c r="Z254" s="9"/>
      <c r="AA254" s="9"/>
    </row>
    <row r="255" spans="1:27">
      <c r="A255" s="5" t="s">
        <v>33</v>
      </c>
      <c r="B255" s="5" t="s">
        <v>3</v>
      </c>
      <c r="C255" s="11">
        <v>9.1340000000000003</v>
      </c>
      <c r="D255" s="11">
        <v>8.4480000000000004</v>
      </c>
      <c r="E255" s="12">
        <v>7.6070000000000002</v>
      </c>
      <c r="F255" s="11">
        <v>6.718</v>
      </c>
      <c r="G255" s="11">
        <v>5.4610000000000003</v>
      </c>
      <c r="H255" s="11">
        <v>5.4610000000000003</v>
      </c>
      <c r="I255" s="11">
        <v>5.4610000000000003</v>
      </c>
      <c r="J255" s="11">
        <v>5.4610000000000003</v>
      </c>
      <c r="K255" s="11">
        <v>5.4610000000000003</v>
      </c>
      <c r="L255" s="11">
        <v>5.4610000000000003</v>
      </c>
      <c r="M255" s="11">
        <v>5.4610000000000003</v>
      </c>
      <c r="N255" s="11">
        <v>5.4610000000000003</v>
      </c>
      <c r="O255" s="11">
        <v>5.4610000000000003</v>
      </c>
      <c r="P255" s="11">
        <v>5.4610000000000003</v>
      </c>
      <c r="Q255" s="11">
        <v>5.4610000000000003</v>
      </c>
      <c r="R255" s="11">
        <v>5.4610000000000003</v>
      </c>
      <c r="S255" s="11">
        <v>5.4610000000000003</v>
      </c>
      <c r="T255" s="11">
        <v>5.4610000000000003</v>
      </c>
      <c r="U255" s="11">
        <v>5.4610000000000003</v>
      </c>
      <c r="V255" s="11">
        <v>5.4610000000000003</v>
      </c>
      <c r="W255" s="11">
        <v>5.4610000000000003</v>
      </c>
      <c r="X255" s="11">
        <v>5.4610000000000003</v>
      </c>
      <c r="Y255" s="11">
        <v>5.4610000000000003</v>
      </c>
      <c r="Z255" s="11">
        <v>5.4610000000000003</v>
      </c>
      <c r="AA255" s="11">
        <v>5.4610000000000003</v>
      </c>
    </row>
    <row r="256" spans="1:27">
      <c r="A256" s="5" t="s">
        <v>33</v>
      </c>
      <c r="B256" s="13" t="s">
        <v>4</v>
      </c>
      <c r="C256" s="11">
        <v>4.2000000000000003E-2</v>
      </c>
      <c r="D256" s="11">
        <v>0.53299999999999992</v>
      </c>
      <c r="E256" s="12">
        <v>1.165</v>
      </c>
      <c r="F256" s="11">
        <v>1.1725553390026713</v>
      </c>
      <c r="G256" s="11">
        <f>G277</f>
        <v>1.9879999999999998</v>
      </c>
      <c r="H256" s="11">
        <f t="shared" ref="H256:AA257" si="67">H277</f>
        <v>2.1213454356732897</v>
      </c>
      <c r="I256" s="11">
        <f t="shared" si="67"/>
        <v>2.6741062467262724</v>
      </c>
      <c r="J256" s="11">
        <f t="shared" si="67"/>
        <v>3.5246575515832186</v>
      </c>
      <c r="K256" s="11">
        <f t="shared" si="67"/>
        <v>4.4395728362635767</v>
      </c>
      <c r="L256" s="11">
        <f t="shared" si="67"/>
        <v>5.4103305762165803</v>
      </c>
      <c r="M256" s="11">
        <f t="shared" si="67"/>
        <v>6.0723788903807714</v>
      </c>
      <c r="N256" s="11">
        <f t="shared" si="67"/>
        <v>6.4223475503091194</v>
      </c>
      <c r="O256" s="11">
        <f t="shared" si="67"/>
        <v>6.5397041649113401</v>
      </c>
      <c r="P256" s="11">
        <f t="shared" si="67"/>
        <v>6.5315838519186489</v>
      </c>
      <c r="Q256" s="11">
        <f t="shared" si="67"/>
        <v>6.5315838519186489</v>
      </c>
      <c r="R256" s="11">
        <f t="shared" si="67"/>
        <v>6.5315838519186489</v>
      </c>
      <c r="S256" s="11">
        <f t="shared" si="67"/>
        <v>6.5315838519186489</v>
      </c>
      <c r="T256" s="11">
        <f t="shared" si="67"/>
        <v>6.5315838519186489</v>
      </c>
      <c r="U256" s="11">
        <f t="shared" si="67"/>
        <v>6.5315838519186489</v>
      </c>
      <c r="V256" s="11">
        <f t="shared" si="67"/>
        <v>6.5315838519186489</v>
      </c>
      <c r="W256" s="11">
        <f t="shared" si="67"/>
        <v>6.5315838519186489</v>
      </c>
      <c r="X256" s="11">
        <f t="shared" si="67"/>
        <v>6.5315838519186489</v>
      </c>
      <c r="Y256" s="11">
        <f t="shared" si="67"/>
        <v>6.5315838519186489</v>
      </c>
      <c r="Z256" s="11">
        <f t="shared" si="67"/>
        <v>6.5315838519186489</v>
      </c>
      <c r="AA256" s="11">
        <f t="shared" si="67"/>
        <v>6.5315838519186489</v>
      </c>
    </row>
    <row r="257" spans="1:27">
      <c r="A257" s="5" t="s">
        <v>33</v>
      </c>
      <c r="B257" s="13" t="s">
        <v>5</v>
      </c>
      <c r="C257" s="11">
        <v>-6.9999999999999993E-3</v>
      </c>
      <c r="D257" s="11">
        <v>-2.3E-2</v>
      </c>
      <c r="E257" s="12">
        <v>4.7E-2</v>
      </c>
      <c r="F257" s="11">
        <v>-3.3910034121845629E-2</v>
      </c>
      <c r="G257" s="11">
        <f>G278</f>
        <v>6.5000000000000002E-2</v>
      </c>
      <c r="H257" s="11">
        <f t="shared" si="67"/>
        <v>5.1755214555731385E-2</v>
      </c>
      <c r="I257" s="11">
        <f t="shared" si="67"/>
        <v>-4.7238318093871502E-2</v>
      </c>
      <c r="J257" s="11">
        <f t="shared" si="67"/>
        <v>3.9109790413171128E-2</v>
      </c>
      <c r="K257" s="11">
        <f t="shared" si="67"/>
        <v>-3.5099067775658084E-2</v>
      </c>
      <c r="L257" s="11">
        <f t="shared" si="67"/>
        <v>3.445106290744835E-2</v>
      </c>
      <c r="M257" s="11">
        <f t="shared" si="67"/>
        <v>2.8083342721810463E-2</v>
      </c>
      <c r="N257" s="11">
        <f t="shared" si="67"/>
        <v>1.793011436382503E-2</v>
      </c>
      <c r="O257" s="11">
        <f t="shared" si="67"/>
        <v>1.592053675787811E-2</v>
      </c>
      <c r="P257" s="11">
        <f t="shared" si="67"/>
        <v>1.3322499240804404E-2</v>
      </c>
      <c r="Q257" s="11">
        <f t="shared" si="67"/>
        <v>1.4432544709498818E-2</v>
      </c>
      <c r="R257" s="11">
        <f t="shared" si="67"/>
        <v>1.6720149869035045E-2</v>
      </c>
      <c r="S257" s="11">
        <f t="shared" si="67"/>
        <v>2.2124785976820521E-2</v>
      </c>
      <c r="T257" s="11">
        <f t="shared" si="67"/>
        <v>2.2021432993968595E-2</v>
      </c>
      <c r="U257" s="11">
        <f t="shared" si="67"/>
        <v>2.3707244043030783E-2</v>
      </c>
      <c r="V257" s="11">
        <f t="shared" si="67"/>
        <v>2.3225560497169045E-2</v>
      </c>
      <c r="W257" s="11">
        <f t="shared" si="67"/>
        <v>2.4095803710674955E-2</v>
      </c>
      <c r="X257" s="11">
        <f t="shared" si="67"/>
        <v>2.6027467500393631E-2</v>
      </c>
      <c r="Y257" s="11">
        <f t="shared" si="67"/>
        <v>2.8008217692463269E-2</v>
      </c>
      <c r="Z257" s="11">
        <f t="shared" si="67"/>
        <v>3.0005744453188543E-2</v>
      </c>
      <c r="AA257" s="11">
        <f t="shared" si="67"/>
        <v>3.1751660358139859E-2</v>
      </c>
    </row>
    <row r="258" spans="1:27">
      <c r="A258" s="5" t="s">
        <v>33</v>
      </c>
      <c r="B258" s="14" t="s">
        <v>6</v>
      </c>
      <c r="C258" s="11">
        <v>1E-3</v>
      </c>
      <c r="D258" s="11">
        <v>1E-3</v>
      </c>
      <c r="E258" s="12">
        <v>1E-3</v>
      </c>
      <c r="F258" s="11">
        <v>1E-3</v>
      </c>
      <c r="G258" s="11">
        <v>1E-3</v>
      </c>
      <c r="H258" s="11">
        <v>8.8908953613219997E-4</v>
      </c>
      <c r="I258" s="11">
        <v>8.0569951039792054E-4</v>
      </c>
      <c r="J258" s="11">
        <v>7.4383516906019291E-4</v>
      </c>
      <c r="K258" s="11">
        <v>7.0031936232557148E-4</v>
      </c>
      <c r="L258" s="11">
        <v>6.7434172754095593E-4</v>
      </c>
      <c r="M258" s="11">
        <v>6.3877203282929301E-4</v>
      </c>
      <c r="N258" s="11">
        <v>5.9960145036721548E-4</v>
      </c>
      <c r="O258" s="11">
        <v>5.6069457751636018E-4</v>
      </c>
      <c r="P258" s="11">
        <v>5.2431303221950852E-4</v>
      </c>
      <c r="Q258" s="11">
        <v>4.9155378682777659E-4</v>
      </c>
      <c r="R258" s="11">
        <v>4.6259917793511733E-4</v>
      </c>
      <c r="S258" s="11">
        <v>4.356347566699485E-4</v>
      </c>
      <c r="T258" s="11">
        <v>4.098674991904204E-4</v>
      </c>
      <c r="U258" s="11">
        <v>3.8510179944908375E-4</v>
      </c>
      <c r="V258" s="11">
        <v>3.6149132682234482E-4</v>
      </c>
      <c r="W258" s="11">
        <v>3.3943268972425305E-4</v>
      </c>
      <c r="X258" s="11">
        <v>3.1889949048385973E-4</v>
      </c>
      <c r="Y258" s="11">
        <v>2.9971700043902378E-4</v>
      </c>
      <c r="Z258" s="11">
        <v>2.817033372163022E-4</v>
      </c>
      <c r="AA258" s="11">
        <v>2.6472981604870236E-4</v>
      </c>
    </row>
    <row r="259" spans="1:27">
      <c r="A259" s="5" t="s">
        <v>33</v>
      </c>
      <c r="B259" s="14" t="s">
        <v>7</v>
      </c>
      <c r="C259" s="11">
        <v>4.9000000000000002E-2</v>
      </c>
      <c r="D259" s="11">
        <v>4.9000000000000002E-2</v>
      </c>
      <c r="E259" s="12">
        <v>0.05</v>
      </c>
      <c r="F259" s="11">
        <v>4.9317484848730046E-2</v>
      </c>
      <c r="G259" s="11">
        <v>4.9000000000000002E-2</v>
      </c>
      <c r="H259" s="11">
        <v>4.9000000000000002E-2</v>
      </c>
      <c r="I259" s="11">
        <v>4.9000000000000002E-2</v>
      </c>
      <c r="J259" s="11">
        <v>4.9000000000000002E-2</v>
      </c>
      <c r="K259" s="11">
        <v>4.9000000000000002E-2</v>
      </c>
      <c r="L259" s="11">
        <v>4.9000000000000002E-2</v>
      </c>
      <c r="M259" s="11">
        <v>4.9000000000000002E-2</v>
      </c>
      <c r="N259" s="11">
        <v>4.9000000000000002E-2</v>
      </c>
      <c r="O259" s="11">
        <v>4.9000000000000002E-2</v>
      </c>
      <c r="P259" s="11">
        <v>4.9000000000000002E-2</v>
      </c>
      <c r="Q259" s="11">
        <v>4.9000000000000002E-2</v>
      </c>
      <c r="R259" s="11">
        <v>4.9000000000000002E-2</v>
      </c>
      <c r="S259" s="11">
        <v>4.9000000000000002E-2</v>
      </c>
      <c r="T259" s="11">
        <v>4.9000000000000002E-2</v>
      </c>
      <c r="U259" s="11">
        <v>4.9000000000000002E-2</v>
      </c>
      <c r="V259" s="11">
        <v>4.9000000000000002E-2</v>
      </c>
      <c r="W259" s="11">
        <v>4.9000000000000002E-2</v>
      </c>
      <c r="X259" s="11">
        <v>4.9000000000000002E-2</v>
      </c>
      <c r="Y259" s="11">
        <v>4.9000000000000002E-2</v>
      </c>
      <c r="Z259" s="11">
        <v>4.9000000000000002E-2</v>
      </c>
      <c r="AA259" s="11">
        <v>4.9000000000000002E-2</v>
      </c>
    </row>
    <row r="260" spans="1:27">
      <c r="A260" s="5" t="s">
        <v>33</v>
      </c>
      <c r="B260" s="14" t="s">
        <v>8</v>
      </c>
      <c r="C260" s="11">
        <v>0.69300000000000006</v>
      </c>
      <c r="D260" s="11">
        <v>0.69899999999999995</v>
      </c>
      <c r="E260" s="12">
        <v>0.629</v>
      </c>
      <c r="F260" s="11">
        <v>0.69499999999999995</v>
      </c>
      <c r="G260" s="11">
        <v>0.67799999999999994</v>
      </c>
      <c r="H260" s="11">
        <v>0.47065185498953072</v>
      </c>
      <c r="I260" s="11">
        <v>0.32221402774034663</v>
      </c>
      <c r="J260" s="11">
        <v>0.22963325317824804</v>
      </c>
      <c r="K260" s="11">
        <v>0.17527895709675867</v>
      </c>
      <c r="L260" s="11">
        <v>0.15604350329201272</v>
      </c>
      <c r="M260" s="11">
        <v>0.12984212421598987</v>
      </c>
      <c r="N260" s="11">
        <v>0.10334308368554239</v>
      </c>
      <c r="O260" s="11">
        <v>8.0350528396954071E-2</v>
      </c>
      <c r="P260" s="11">
        <v>6.1801978451953787E-2</v>
      </c>
      <c r="Q260" s="11">
        <v>4.8022783203333676E-2</v>
      </c>
      <c r="R260" s="11">
        <v>3.806072927702478E-2</v>
      </c>
      <c r="S260" s="11">
        <v>3.0441891203875669E-2</v>
      </c>
      <c r="T260" s="11">
        <v>2.4324503435264121E-2</v>
      </c>
      <c r="U260" s="11">
        <v>1.9297509711967392E-2</v>
      </c>
      <c r="V260" s="11">
        <v>1.5181826214010751E-2</v>
      </c>
      <c r="W260" s="11">
        <v>1.1938562500476186E-2</v>
      </c>
      <c r="X260" s="11">
        <v>9.4158000460961167E-3</v>
      </c>
      <c r="Y260" s="11">
        <v>7.4489481575676251E-3</v>
      </c>
      <c r="Z260" s="11">
        <v>5.9020345670471692E-3</v>
      </c>
      <c r="AA260" s="11">
        <v>4.674073499333414E-3</v>
      </c>
    </row>
    <row r="261" spans="1:27">
      <c r="A261" s="5" t="s">
        <v>33</v>
      </c>
      <c r="B261" s="5" t="s">
        <v>9</v>
      </c>
      <c r="C261" s="11">
        <v>0</v>
      </c>
      <c r="D261" s="11">
        <v>0</v>
      </c>
      <c r="E261" s="12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</row>
    <row r="262" spans="1:27">
      <c r="A262" s="5" t="s">
        <v>33</v>
      </c>
      <c r="B262" s="5" t="s">
        <v>10</v>
      </c>
      <c r="C262" s="11">
        <v>0.35599999999999998</v>
      </c>
      <c r="D262" s="11">
        <v>0.35599999999999998</v>
      </c>
      <c r="E262" s="12">
        <v>8.4999999999999992E-2</v>
      </c>
      <c r="F262" s="11">
        <v>0.69884113290012773</v>
      </c>
      <c r="G262" s="11">
        <v>0.19800000000000001</v>
      </c>
      <c r="H262" s="11">
        <v>0.20075026750116526</v>
      </c>
      <c r="I262" s="11">
        <v>0.20593787246762993</v>
      </c>
      <c r="J262" s="11">
        <v>0.21160018735793756</v>
      </c>
      <c r="K262" s="11">
        <v>0.21732283087226509</v>
      </c>
      <c r="L262" s="11">
        <v>0.22320024102078598</v>
      </c>
      <c r="M262" s="11">
        <v>0.22923660340601065</v>
      </c>
      <c r="N262" s="11">
        <v>0.23543621682841656</v>
      </c>
      <c r="O262" s="11">
        <v>0.24180349634784279</v>
      </c>
      <c r="P262" s="11">
        <v>0.24834297642767836</v>
      </c>
      <c r="Q262" s="11">
        <v>0.25505931416408412</v>
      </c>
      <c r="R262" s="11">
        <v>0.2619572926025478</v>
      </c>
      <c r="S262" s="11">
        <v>0.26904182414413358</v>
      </c>
      <c r="T262" s="11">
        <v>0.27631795404385279</v>
      </c>
      <c r="U262" s="11">
        <v>0.28379086400364634</v>
      </c>
      <c r="V262" s="11">
        <v>0.29146587586253803</v>
      </c>
      <c r="W262" s="11">
        <v>0.29934845538658672</v>
      </c>
      <c r="X262" s="11">
        <v>0.3074442161613361</v>
      </c>
      <c r="Y262" s="11">
        <v>0.31575892358953433</v>
      </c>
      <c r="Z262" s="11">
        <v>0.32429849899697033</v>
      </c>
      <c r="AA262" s="11">
        <v>0.33306902384935089</v>
      </c>
    </row>
    <row r="263" spans="1:27" ht="8.4499999999999993" thickBot="1">
      <c r="A263" s="5" t="s">
        <v>33</v>
      </c>
      <c r="B263" s="5" t="s">
        <v>11</v>
      </c>
      <c r="C263" s="11">
        <v>0.19499999999999998</v>
      </c>
      <c r="D263" s="11">
        <v>0.19499999999999998</v>
      </c>
      <c r="E263" s="12">
        <v>0.73699999999999999</v>
      </c>
      <c r="F263" s="11">
        <v>0.54873289331052377</v>
      </c>
      <c r="G263" s="11">
        <v>0.69100000000000006</v>
      </c>
      <c r="H263" s="11">
        <v>0.70059815577426865</v>
      </c>
      <c r="I263" s="11">
        <v>0.7187023731067288</v>
      </c>
      <c r="J263" s="11">
        <v>0.73846328012290341</v>
      </c>
      <c r="K263" s="11">
        <v>0.75843472794310707</v>
      </c>
      <c r="L263" s="11">
        <v>0.77894629568365215</v>
      </c>
      <c r="M263" s="11">
        <v>0.80001259067451203</v>
      </c>
      <c r="N263" s="11">
        <v>0.82164861529513067</v>
      </c>
      <c r="O263" s="11">
        <v>0.84386977765838078</v>
      </c>
      <c r="P263" s="11">
        <v>0.86669190258346351</v>
      </c>
      <c r="Q263" s="11">
        <v>0.89013124286556644</v>
      </c>
      <c r="R263" s="11">
        <v>0.91420449085030575</v>
      </c>
      <c r="S263" s="11">
        <v>0.93892879032119358</v>
      </c>
      <c r="T263" s="11">
        <v>0.96432174870859744</v>
      </c>
      <c r="U263" s="11">
        <v>0.99040144962888699</v>
      </c>
      <c r="V263" s="11">
        <v>1.0171864657626959</v>
      </c>
      <c r="W263" s="11">
        <v>1.0446958720814719</v>
      </c>
      <c r="X263" s="11">
        <v>1.0729492594317338</v>
      </c>
      <c r="Y263" s="11">
        <v>1.1019667484867086</v>
      </c>
      <c r="Z263" s="11">
        <v>1.1317690040752857</v>
      </c>
      <c r="AA263" s="15">
        <v>1.1623772498984926</v>
      </c>
    </row>
    <row r="264" spans="1:27" ht="8.4499999999999993" thickTop="1">
      <c r="A264" s="5" t="s">
        <v>33</v>
      </c>
      <c r="B264" s="16" t="s">
        <v>12</v>
      </c>
      <c r="C264" s="17">
        <f t="shared" ref="C264:W264" si="68">SUM(C255:C263)</f>
        <v>10.462999999999999</v>
      </c>
      <c r="D264" s="17">
        <f t="shared" si="68"/>
        <v>10.257999999999999</v>
      </c>
      <c r="E264" s="17">
        <f t="shared" si="68"/>
        <v>10.321000000000002</v>
      </c>
      <c r="F264" s="17">
        <f t="shared" si="68"/>
        <v>9.8495368159402084</v>
      </c>
      <c r="G264" s="18">
        <f t="shared" si="68"/>
        <v>9.131000000000002</v>
      </c>
      <c r="H264" s="18">
        <f t="shared" si="68"/>
        <v>9.0559900180301192</v>
      </c>
      <c r="I264" s="18">
        <f t="shared" si="68"/>
        <v>9.3845279014575027</v>
      </c>
      <c r="J264" s="18">
        <f t="shared" si="68"/>
        <v>10.254207897824541</v>
      </c>
      <c r="K264" s="18">
        <f t="shared" si="68"/>
        <v>11.066210603762375</v>
      </c>
      <c r="L264" s="18">
        <f t="shared" si="68"/>
        <v>12.113646020848019</v>
      </c>
      <c r="M264" s="18">
        <f t="shared" si="68"/>
        <v>12.770192323431923</v>
      </c>
      <c r="N264" s="18">
        <f t="shared" si="68"/>
        <v>13.111305181932401</v>
      </c>
      <c r="O264" s="18">
        <f t="shared" si="68"/>
        <v>13.23220919864991</v>
      </c>
      <c r="P264" s="18">
        <f t="shared" si="68"/>
        <v>13.232267521654768</v>
      </c>
      <c r="Q264" s="18">
        <f t="shared" si="68"/>
        <v>13.249721290647958</v>
      </c>
      <c r="R264" s="18">
        <f t="shared" si="68"/>
        <v>13.272989113695496</v>
      </c>
      <c r="S264" s="18">
        <f t="shared" si="68"/>
        <v>13.302556778321343</v>
      </c>
      <c r="T264" s="18">
        <f t="shared" si="68"/>
        <v>13.32897935859952</v>
      </c>
      <c r="U264" s="18">
        <f t="shared" si="68"/>
        <v>13.359166021105629</v>
      </c>
      <c r="V264" s="18">
        <f t="shared" si="68"/>
        <v>13.389005071581886</v>
      </c>
      <c r="W264" s="18">
        <f t="shared" si="68"/>
        <v>13.422001978287582</v>
      </c>
      <c r="X264" s="18">
        <f t="shared" ref="X264:AA264" si="69">SUM(X255:X263)</f>
        <v>13.457739494548692</v>
      </c>
      <c r="Y264" s="18">
        <f t="shared" si="69"/>
        <v>13.495066406845361</v>
      </c>
      <c r="Z264" s="18">
        <f t="shared" si="69"/>
        <v>13.533840837348357</v>
      </c>
      <c r="AA264" s="11">
        <f t="shared" si="69"/>
        <v>13.573720589340015</v>
      </c>
    </row>
    <row r="265" spans="1:27">
      <c r="B265" s="19"/>
      <c r="Y265" s="11"/>
      <c r="Z265" s="11"/>
      <c r="AA265" s="11"/>
    </row>
    <row r="266" spans="1:27">
      <c r="A266" s="5" t="s">
        <v>33</v>
      </c>
      <c r="B266" s="20" t="s">
        <v>13</v>
      </c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>
      <c r="A267" s="5" t="s">
        <v>33</v>
      </c>
      <c r="B267" s="14" t="s">
        <v>14</v>
      </c>
      <c r="C267" s="11">
        <v>-4.5199999999999996</v>
      </c>
      <c r="D267" s="11">
        <v>-6.2239999999999993</v>
      </c>
      <c r="E267" s="12">
        <v>-7.4499999999999993</v>
      </c>
      <c r="F267" s="11">
        <v>-7.4489999999999998</v>
      </c>
      <c r="G267" s="11">
        <v>-8.1609999999999996</v>
      </c>
      <c r="H267" s="11">
        <v>-7.9932431187589286</v>
      </c>
      <c r="I267" s="11">
        <v>-8.2031901901307531</v>
      </c>
      <c r="J267" s="11">
        <v>-8.587179707092762</v>
      </c>
      <c r="K267" s="11">
        <v>-9.0940576652827207</v>
      </c>
      <c r="L267" s="11">
        <v>-9.6008952103361853</v>
      </c>
      <c r="M267" s="11">
        <v>-10.096553552348761</v>
      </c>
      <c r="N267" s="11">
        <v>-10.510970945035652</v>
      </c>
      <c r="O267" s="11">
        <v>-10.937272013576385</v>
      </c>
      <c r="P267" s="11">
        <v>-11.424993615903416</v>
      </c>
      <c r="Q267" s="11">
        <v>-11.947441120148357</v>
      </c>
      <c r="R267" s="11">
        <v>-12.518767778776848</v>
      </c>
      <c r="S267" s="11">
        <v>-13.10671456116331</v>
      </c>
      <c r="T267" s="11">
        <v>-13.70824544890854</v>
      </c>
      <c r="U267" s="11">
        <v>-14.329611755531408</v>
      </c>
      <c r="V267" s="11">
        <v>-14.978928134680558</v>
      </c>
      <c r="W267" s="11">
        <v>-15.662364794536254</v>
      </c>
      <c r="X267" s="11">
        <v>-16.382283017441619</v>
      </c>
      <c r="Y267" s="11">
        <v>-17.13647212788981</v>
      </c>
      <c r="Z267" s="11">
        <v>-17.923460519346261</v>
      </c>
      <c r="AA267" s="11">
        <v>-18.744678882008767</v>
      </c>
    </row>
    <row r="268" spans="1:27" ht="8.4499999999999993" thickBot="1">
      <c r="A268" s="5" t="s">
        <v>33</v>
      </c>
      <c r="B268" s="5" t="s">
        <v>15</v>
      </c>
      <c r="C268" s="11">
        <v>-0.40099999999999997</v>
      </c>
      <c r="D268" s="11">
        <v>0.33899999999999997</v>
      </c>
      <c r="E268" s="12">
        <v>0.183</v>
      </c>
      <c r="F268" s="11">
        <v>0.38300000000000001</v>
      </c>
      <c r="G268" s="11">
        <v>0.38300000000000001</v>
      </c>
      <c r="H268" s="11">
        <v>0.38831996188356716</v>
      </c>
      <c r="I268" s="11">
        <v>0.39835457149041548</v>
      </c>
      <c r="J268" s="11">
        <v>0.40930743312166706</v>
      </c>
      <c r="K268" s="11">
        <v>0.42037699103069459</v>
      </c>
      <c r="L268" s="11">
        <v>0.43174592076242946</v>
      </c>
      <c r="M268" s="11">
        <v>0.44342231870960647</v>
      </c>
      <c r="N268" s="11">
        <v>0.45541450022870478</v>
      </c>
      <c r="O268" s="11">
        <v>0.46773100556173636</v>
      </c>
      <c r="P268" s="11">
        <v>0.48038060591818599</v>
      </c>
      <c r="Q268" s="11">
        <v>0.49337230972143553</v>
      </c>
      <c r="R268" s="11">
        <v>0.50671536902412029</v>
      </c>
      <c r="S268" s="11">
        <v>0.52041928609698573</v>
      </c>
      <c r="T268" s="11">
        <v>0.53449382019593761</v>
      </c>
      <c r="U268" s="11">
        <v>0.54894899451210388</v>
      </c>
      <c r="V268" s="11">
        <v>0.56379510330985905</v>
      </c>
      <c r="W268" s="11">
        <v>0.57904271925789264</v>
      </c>
      <c r="X268" s="11">
        <v>0.59470270095854427</v>
      </c>
      <c r="Y268" s="11">
        <v>0.61078620068076617</v>
      </c>
      <c r="Z268" s="11">
        <v>0.62730467230222065</v>
      </c>
      <c r="AA268" s="15">
        <v>0.64426987946616887</v>
      </c>
    </row>
    <row r="269" spans="1:27" ht="8.4499999999999993" thickTop="1">
      <c r="A269" s="5" t="s">
        <v>33</v>
      </c>
      <c r="B269" s="16" t="s">
        <v>16</v>
      </c>
      <c r="C269" s="17">
        <f t="shared" ref="C269:W269" si="70">SUM(C267:C268)</f>
        <v>-4.9209999999999994</v>
      </c>
      <c r="D269" s="17">
        <f t="shared" si="70"/>
        <v>-5.8849999999999998</v>
      </c>
      <c r="E269" s="17">
        <f t="shared" si="70"/>
        <v>-7.2669999999999995</v>
      </c>
      <c r="F269" s="17">
        <f t="shared" si="70"/>
        <v>-7.0659999999999998</v>
      </c>
      <c r="G269" s="17">
        <f t="shared" si="70"/>
        <v>-7.7779999999999996</v>
      </c>
      <c r="H269" s="17">
        <f t="shared" si="70"/>
        <v>-7.604923156875361</v>
      </c>
      <c r="I269" s="17">
        <f t="shared" si="70"/>
        <v>-7.8048356186403378</v>
      </c>
      <c r="J269" s="17">
        <f t="shared" si="70"/>
        <v>-8.1778722739710954</v>
      </c>
      <c r="K269" s="17">
        <f t="shared" si="70"/>
        <v>-8.6736806742520258</v>
      </c>
      <c r="L269" s="17">
        <f t="shared" si="70"/>
        <v>-9.1691492895737561</v>
      </c>
      <c r="M269" s="17">
        <f t="shared" si="70"/>
        <v>-9.6531312336391544</v>
      </c>
      <c r="N269" s="17">
        <f t="shared" si="70"/>
        <v>-10.055556444806948</v>
      </c>
      <c r="O269" s="17">
        <f t="shared" si="70"/>
        <v>-10.469541008014648</v>
      </c>
      <c r="P269" s="17">
        <f t="shared" si="70"/>
        <v>-10.944613009985231</v>
      </c>
      <c r="Q269" s="17">
        <f t="shared" si="70"/>
        <v>-11.454068810426921</v>
      </c>
      <c r="R269" s="17">
        <f t="shared" si="70"/>
        <v>-12.012052409752728</v>
      </c>
      <c r="S269" s="17">
        <f t="shared" si="70"/>
        <v>-12.586295275066323</v>
      </c>
      <c r="T269" s="17">
        <f t="shared" si="70"/>
        <v>-13.173751628712603</v>
      </c>
      <c r="U269" s="17">
        <f t="shared" si="70"/>
        <v>-13.780662761019304</v>
      </c>
      <c r="V269" s="17">
        <f t="shared" si="70"/>
        <v>-14.415133031370699</v>
      </c>
      <c r="W269" s="17">
        <f t="shared" si="70"/>
        <v>-15.08332207527836</v>
      </c>
      <c r="X269" s="17">
        <f t="shared" ref="X269:AA269" si="71">SUM(X267:X268)</f>
        <v>-15.787580316483075</v>
      </c>
      <c r="Y269" s="17">
        <f t="shared" si="71"/>
        <v>-16.525685927209043</v>
      </c>
      <c r="Z269" s="17">
        <f t="shared" si="71"/>
        <v>-17.296155847044041</v>
      </c>
      <c r="AA269" s="12">
        <f t="shared" si="71"/>
        <v>-18.100409002542598</v>
      </c>
    </row>
    <row r="270" spans="1:27">
      <c r="B270" s="13"/>
      <c r="Y270" s="11"/>
      <c r="Z270" s="11"/>
      <c r="AA270" s="11"/>
    </row>
    <row r="271" spans="1:27">
      <c r="A271" s="5" t="s">
        <v>33</v>
      </c>
      <c r="B271" s="19" t="s">
        <v>17</v>
      </c>
      <c r="C271" s="12">
        <f>C264+C269</f>
        <v>5.5419999999999998</v>
      </c>
      <c r="D271" s="12">
        <f t="shared" ref="D271:AA271" si="72">D264+D269</f>
        <v>4.3729999999999993</v>
      </c>
      <c r="E271" s="12">
        <f t="shared" si="72"/>
        <v>3.054000000000002</v>
      </c>
      <c r="F271" s="12">
        <f t="shared" si="72"/>
        <v>2.7835368159402085</v>
      </c>
      <c r="G271" s="12">
        <f t="shared" si="72"/>
        <v>1.3530000000000024</v>
      </c>
      <c r="H271" s="12">
        <f t="shared" si="72"/>
        <v>1.4510668611547581</v>
      </c>
      <c r="I271" s="12">
        <f t="shared" si="72"/>
        <v>1.5796922828171649</v>
      </c>
      <c r="J271" s="12">
        <f t="shared" si="72"/>
        <v>2.0763356238534456</v>
      </c>
      <c r="K271" s="12">
        <f t="shared" si="72"/>
        <v>2.3925299295103493</v>
      </c>
      <c r="L271" s="12">
        <f t="shared" si="72"/>
        <v>2.9444967312742634</v>
      </c>
      <c r="M271" s="12">
        <f t="shared" si="72"/>
        <v>3.1170610897927684</v>
      </c>
      <c r="N271" s="12">
        <f t="shared" si="72"/>
        <v>3.0557487371254535</v>
      </c>
      <c r="O271" s="12">
        <f t="shared" si="72"/>
        <v>2.7626681906352619</v>
      </c>
      <c r="P271" s="12">
        <f t="shared" si="72"/>
        <v>2.2876545116695368</v>
      </c>
      <c r="Q271" s="12">
        <f t="shared" si="72"/>
        <v>1.7956524802210367</v>
      </c>
      <c r="R271" s="12">
        <f t="shared" si="72"/>
        <v>1.2609367039427681</v>
      </c>
      <c r="S271" s="12">
        <f t="shared" si="72"/>
        <v>0.71626150325501925</v>
      </c>
      <c r="T271" s="12">
        <f t="shared" si="72"/>
        <v>0.15522772988691713</v>
      </c>
      <c r="U271" s="12">
        <f t="shared" si="72"/>
        <v>-0.42149673991367465</v>
      </c>
      <c r="V271" s="12">
        <f t="shared" si="72"/>
        <v>-1.0261279597888127</v>
      </c>
      <c r="W271" s="12">
        <f t="shared" si="72"/>
        <v>-1.661320096990778</v>
      </c>
      <c r="X271" s="12">
        <f t="shared" si="72"/>
        <v>-2.3298408219343827</v>
      </c>
      <c r="Y271" s="12">
        <f t="shared" si="72"/>
        <v>-3.0306195203636825</v>
      </c>
      <c r="Z271" s="12">
        <f t="shared" si="72"/>
        <v>-3.7623150096956834</v>
      </c>
      <c r="AA271" s="12">
        <f t="shared" si="72"/>
        <v>-4.5266884132025833</v>
      </c>
    </row>
    <row r="272" spans="1:27">
      <c r="AA272" s="11"/>
    </row>
    <row r="273" spans="1:27">
      <c r="AA273" s="11"/>
    </row>
    <row r="274" spans="1:27" s="1" customFormat="1">
      <c r="B274" s="2" t="s">
        <v>0</v>
      </c>
      <c r="C274" s="3">
        <v>2016</v>
      </c>
      <c r="D274" s="3">
        <v>2017</v>
      </c>
      <c r="E274" s="3">
        <v>2018</v>
      </c>
      <c r="F274" s="3">
        <v>2019</v>
      </c>
      <c r="G274" s="3">
        <v>2020</v>
      </c>
      <c r="H274" s="3">
        <v>2021</v>
      </c>
      <c r="I274" s="3">
        <v>2022</v>
      </c>
      <c r="J274" s="3">
        <v>2023</v>
      </c>
      <c r="K274" s="3">
        <v>2024</v>
      </c>
      <c r="L274" s="3">
        <v>2025</v>
      </c>
      <c r="M274" s="3">
        <v>2026</v>
      </c>
      <c r="N274" s="3">
        <v>2027</v>
      </c>
      <c r="O274" s="3">
        <v>2028</v>
      </c>
      <c r="P274" s="3">
        <v>2029</v>
      </c>
      <c r="Q274" s="3">
        <v>2030</v>
      </c>
      <c r="R274" s="3">
        <v>2031</v>
      </c>
      <c r="S274" s="3">
        <v>2032</v>
      </c>
      <c r="T274" s="3">
        <v>2033</v>
      </c>
      <c r="U274" s="3">
        <v>2034</v>
      </c>
      <c r="V274" s="3">
        <v>2035</v>
      </c>
      <c r="W274" s="3">
        <v>2036</v>
      </c>
      <c r="X274" s="3">
        <v>2037</v>
      </c>
      <c r="Y274" s="3">
        <f t="shared" ref="Y274:AA274" si="73">X274+1</f>
        <v>2038</v>
      </c>
      <c r="Z274" s="3">
        <f t="shared" si="73"/>
        <v>2039</v>
      </c>
      <c r="AA274" s="4">
        <f t="shared" si="73"/>
        <v>2040</v>
      </c>
    </row>
    <row r="275" spans="1:27">
      <c r="B275" s="6" t="s">
        <v>1</v>
      </c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9"/>
      <c r="Y275" s="9"/>
      <c r="Z275" s="9"/>
      <c r="AA275" s="9"/>
    </row>
    <row r="276" spans="1:27">
      <c r="A276" s="5" t="s">
        <v>34</v>
      </c>
      <c r="B276" s="5" t="s">
        <v>3</v>
      </c>
      <c r="C276" s="11">
        <v>9.1340000000000003</v>
      </c>
      <c r="D276" s="11">
        <v>8.4480000000000004</v>
      </c>
      <c r="E276" s="12">
        <v>7.6070000000000002</v>
      </c>
      <c r="F276" s="11">
        <v>6.718</v>
      </c>
      <c r="G276" s="11">
        <v>5.4610000000000003</v>
      </c>
      <c r="H276" s="11">
        <v>5.4610000000000003</v>
      </c>
      <c r="I276" s="11">
        <v>5.4610000000000003</v>
      </c>
      <c r="J276" s="11">
        <v>5.4610000000000003</v>
      </c>
      <c r="K276" s="11">
        <v>5.4610000000000003</v>
      </c>
      <c r="L276" s="11">
        <v>5.4610000000000003</v>
      </c>
      <c r="M276" s="11">
        <v>5.4610000000000003</v>
      </c>
      <c r="N276" s="11">
        <v>5.4610000000000003</v>
      </c>
      <c r="O276" s="11">
        <v>5.4610000000000003</v>
      </c>
      <c r="P276" s="11">
        <v>5.4610000000000003</v>
      </c>
      <c r="Q276" s="11">
        <v>5.4610000000000003</v>
      </c>
      <c r="R276" s="11">
        <v>5.4610000000000003</v>
      </c>
      <c r="S276" s="11">
        <v>5.4610000000000003</v>
      </c>
      <c r="T276" s="11">
        <v>5.4610000000000003</v>
      </c>
      <c r="U276" s="11">
        <v>5.4610000000000003</v>
      </c>
      <c r="V276" s="11">
        <v>5.4610000000000003</v>
      </c>
      <c r="W276" s="11">
        <v>5.4610000000000003</v>
      </c>
      <c r="X276" s="11">
        <v>5.4610000000000003</v>
      </c>
      <c r="Y276" s="11">
        <v>5.4610000000000003</v>
      </c>
      <c r="Z276" s="11">
        <v>5.4610000000000003</v>
      </c>
      <c r="AA276" s="11">
        <v>5.4610000000000003</v>
      </c>
    </row>
    <row r="277" spans="1:27">
      <c r="A277" s="5" t="s">
        <v>34</v>
      </c>
      <c r="B277" s="13" t="s">
        <v>4</v>
      </c>
      <c r="C277" s="11">
        <v>5.5E-2</v>
      </c>
      <c r="D277" s="11">
        <v>0.53299999999999992</v>
      </c>
      <c r="E277" s="12">
        <v>1.165</v>
      </c>
      <c r="F277" s="11">
        <v>2.1479999999999997</v>
      </c>
      <c r="G277" s="11">
        <v>1.9879999999999998</v>
      </c>
      <c r="H277" s="11">
        <v>2.1213454356732897</v>
      </c>
      <c r="I277" s="11">
        <v>2.6741062467262724</v>
      </c>
      <c r="J277" s="11">
        <v>3.5246575515832186</v>
      </c>
      <c r="K277" s="11">
        <v>4.4395728362635767</v>
      </c>
      <c r="L277" s="11">
        <v>5.4103305762165803</v>
      </c>
      <c r="M277" s="11">
        <v>6.0723788903807714</v>
      </c>
      <c r="N277" s="11">
        <v>6.4223475503091194</v>
      </c>
      <c r="O277" s="11">
        <v>6.5397041649113401</v>
      </c>
      <c r="P277" s="11">
        <v>6.5315838519186489</v>
      </c>
      <c r="Q277" s="11">
        <v>6.5315838519186489</v>
      </c>
      <c r="R277" s="11">
        <v>6.5315838519186489</v>
      </c>
      <c r="S277" s="11">
        <v>6.5315838519186489</v>
      </c>
      <c r="T277" s="11">
        <v>6.5315838519186489</v>
      </c>
      <c r="U277" s="11">
        <v>6.5315838519186489</v>
      </c>
      <c r="V277" s="11">
        <v>6.5315838519186489</v>
      </c>
      <c r="W277" s="11">
        <v>6.5315838519186489</v>
      </c>
      <c r="X277" s="11">
        <v>6.5315838519186489</v>
      </c>
      <c r="Y277" s="11">
        <v>6.5315838519186489</v>
      </c>
      <c r="Z277" s="11">
        <v>6.5315838519186489</v>
      </c>
      <c r="AA277" s="11">
        <v>6.5315838519186489</v>
      </c>
    </row>
    <row r="278" spans="1:27">
      <c r="A278" s="5" t="s">
        <v>34</v>
      </c>
      <c r="B278" s="13" t="s">
        <v>5</v>
      </c>
      <c r="C278" s="11">
        <v>-9.0000000000000011E-3</v>
      </c>
      <c r="D278" s="11">
        <v>-2.3E-2</v>
      </c>
      <c r="E278" s="12">
        <v>4.7E-2</v>
      </c>
      <c r="F278" s="11">
        <v>0.04</v>
      </c>
      <c r="G278" s="11">
        <v>6.5000000000000002E-2</v>
      </c>
      <c r="H278" s="11">
        <v>5.1755214555731385E-2</v>
      </c>
      <c r="I278" s="11">
        <v>-4.7238318093871502E-2</v>
      </c>
      <c r="J278" s="11">
        <v>3.9109790413171128E-2</v>
      </c>
      <c r="K278" s="11">
        <v>-3.5099067775658084E-2</v>
      </c>
      <c r="L278" s="11">
        <v>3.445106290744835E-2</v>
      </c>
      <c r="M278" s="11">
        <v>2.8083342721810463E-2</v>
      </c>
      <c r="N278" s="11">
        <v>1.793011436382503E-2</v>
      </c>
      <c r="O278" s="11">
        <v>1.592053675787811E-2</v>
      </c>
      <c r="P278" s="11">
        <v>1.3322499240804404E-2</v>
      </c>
      <c r="Q278" s="11">
        <v>1.4432544709498818E-2</v>
      </c>
      <c r="R278" s="11">
        <v>1.6720149869035045E-2</v>
      </c>
      <c r="S278" s="11">
        <v>2.2124785976820521E-2</v>
      </c>
      <c r="T278" s="11">
        <v>2.2021432993968595E-2</v>
      </c>
      <c r="U278" s="11">
        <v>2.3707244043030783E-2</v>
      </c>
      <c r="V278" s="11">
        <v>2.3225560497169045E-2</v>
      </c>
      <c r="W278" s="11">
        <v>2.4095803710674955E-2</v>
      </c>
      <c r="X278" s="11">
        <v>2.6027467500393631E-2</v>
      </c>
      <c r="Y278" s="11">
        <v>2.8008217692463269E-2</v>
      </c>
      <c r="Z278" s="11">
        <v>3.0005744453188543E-2</v>
      </c>
      <c r="AA278" s="11">
        <v>3.1751660358139859E-2</v>
      </c>
    </row>
    <row r="279" spans="1:27">
      <c r="A279" s="5" t="s">
        <v>34</v>
      </c>
      <c r="B279" s="14" t="s">
        <v>6</v>
      </c>
      <c r="C279" s="11">
        <v>1E-3</v>
      </c>
      <c r="D279" s="11">
        <v>1E-3</v>
      </c>
      <c r="E279" s="12">
        <v>1E-3</v>
      </c>
      <c r="F279" s="11">
        <v>1E-3</v>
      </c>
      <c r="G279" s="11">
        <v>1E-3</v>
      </c>
      <c r="H279" s="11">
        <v>8.8908953613219997E-4</v>
      </c>
      <c r="I279" s="11">
        <v>8.0569951039792054E-4</v>
      </c>
      <c r="J279" s="11">
        <v>7.4383516906019291E-4</v>
      </c>
      <c r="K279" s="11">
        <v>7.0031936232557148E-4</v>
      </c>
      <c r="L279" s="11">
        <v>6.7434172754095593E-4</v>
      </c>
      <c r="M279" s="11">
        <v>6.3877203282929301E-4</v>
      </c>
      <c r="N279" s="11">
        <v>5.9960145036721548E-4</v>
      </c>
      <c r="O279" s="11">
        <v>5.6069457751636018E-4</v>
      </c>
      <c r="P279" s="11">
        <v>5.2431303221950852E-4</v>
      </c>
      <c r="Q279" s="11">
        <v>4.9155378682777659E-4</v>
      </c>
      <c r="R279" s="11">
        <v>4.6259917793511733E-4</v>
      </c>
      <c r="S279" s="11">
        <v>4.356347566699485E-4</v>
      </c>
      <c r="T279" s="11">
        <v>4.098674991904204E-4</v>
      </c>
      <c r="U279" s="11">
        <v>3.8510179944908375E-4</v>
      </c>
      <c r="V279" s="11">
        <v>3.6149132682234482E-4</v>
      </c>
      <c r="W279" s="11">
        <v>3.3943268972425305E-4</v>
      </c>
      <c r="X279" s="11">
        <v>3.1889949048385973E-4</v>
      </c>
      <c r="Y279" s="11">
        <v>2.9971700043902378E-4</v>
      </c>
      <c r="Z279" s="11">
        <v>2.817033372163022E-4</v>
      </c>
      <c r="AA279" s="11">
        <v>2.6472981604870236E-4</v>
      </c>
    </row>
    <row r="280" spans="1:27">
      <c r="A280" s="5" t="s">
        <v>34</v>
      </c>
      <c r="B280" s="14" t="s">
        <v>7</v>
      </c>
      <c r="C280" s="11">
        <v>4.9000000000000002E-2</v>
      </c>
      <c r="D280" s="11">
        <v>4.9000000000000002E-2</v>
      </c>
      <c r="E280" s="12">
        <v>0.05</v>
      </c>
      <c r="F280" s="11">
        <v>4.9317484848730046E-2</v>
      </c>
      <c r="G280" s="11">
        <v>4.9000000000000002E-2</v>
      </c>
      <c r="H280" s="11">
        <v>4.9000000000000002E-2</v>
      </c>
      <c r="I280" s="11">
        <v>4.9000000000000002E-2</v>
      </c>
      <c r="J280" s="11">
        <v>4.9000000000000002E-2</v>
      </c>
      <c r="K280" s="11">
        <v>4.9000000000000002E-2</v>
      </c>
      <c r="L280" s="11">
        <v>4.9000000000000002E-2</v>
      </c>
      <c r="M280" s="11">
        <v>4.9000000000000002E-2</v>
      </c>
      <c r="N280" s="11">
        <v>4.9000000000000002E-2</v>
      </c>
      <c r="O280" s="11">
        <v>4.9000000000000002E-2</v>
      </c>
      <c r="P280" s="11">
        <v>4.9000000000000002E-2</v>
      </c>
      <c r="Q280" s="11">
        <v>4.9000000000000002E-2</v>
      </c>
      <c r="R280" s="11">
        <v>4.9000000000000002E-2</v>
      </c>
      <c r="S280" s="11">
        <v>4.9000000000000002E-2</v>
      </c>
      <c r="T280" s="11">
        <v>4.9000000000000002E-2</v>
      </c>
      <c r="U280" s="11">
        <v>4.9000000000000002E-2</v>
      </c>
      <c r="V280" s="11">
        <v>4.9000000000000002E-2</v>
      </c>
      <c r="W280" s="11">
        <v>4.9000000000000002E-2</v>
      </c>
      <c r="X280" s="11">
        <v>4.9000000000000002E-2</v>
      </c>
      <c r="Y280" s="11">
        <v>4.9000000000000002E-2</v>
      </c>
      <c r="Z280" s="11">
        <v>4.9000000000000002E-2</v>
      </c>
      <c r="AA280" s="11">
        <v>4.9000000000000002E-2</v>
      </c>
    </row>
    <row r="281" spans="1:27">
      <c r="A281" s="5" t="s">
        <v>34</v>
      </c>
      <c r="B281" s="14" t="s">
        <v>8</v>
      </c>
      <c r="C281" s="11">
        <v>0.69300000000000006</v>
      </c>
      <c r="D281" s="11">
        <v>0.69899999999999995</v>
      </c>
      <c r="E281" s="12">
        <v>0.629</v>
      </c>
      <c r="F281" s="11">
        <v>0.69499999999999995</v>
      </c>
      <c r="G281" s="11">
        <v>0.67799999999999994</v>
      </c>
      <c r="H281" s="11">
        <v>0.47065185498953072</v>
      </c>
      <c r="I281" s="11">
        <v>0.32221402774034663</v>
      </c>
      <c r="J281" s="11">
        <v>0.22963325317824804</v>
      </c>
      <c r="K281" s="11">
        <v>0.17527895709675867</v>
      </c>
      <c r="L281" s="11">
        <v>0.15604350329201272</v>
      </c>
      <c r="M281" s="11">
        <v>0.12984212421598987</v>
      </c>
      <c r="N281" s="11">
        <v>0.10334308368554239</v>
      </c>
      <c r="O281" s="11">
        <v>8.0350528396954071E-2</v>
      </c>
      <c r="P281" s="11">
        <v>6.1801978451953787E-2</v>
      </c>
      <c r="Q281" s="11">
        <v>4.8022783203333676E-2</v>
      </c>
      <c r="R281" s="11">
        <v>3.806072927702478E-2</v>
      </c>
      <c r="S281" s="11">
        <v>3.0441891203875669E-2</v>
      </c>
      <c r="T281" s="11">
        <v>2.4324503435264121E-2</v>
      </c>
      <c r="U281" s="11">
        <v>1.9297509711967392E-2</v>
      </c>
      <c r="V281" s="11">
        <v>1.5181826214010751E-2</v>
      </c>
      <c r="W281" s="11">
        <v>1.1938562500476186E-2</v>
      </c>
      <c r="X281" s="11">
        <v>9.4158000460961167E-3</v>
      </c>
      <c r="Y281" s="11">
        <v>7.4489481575676251E-3</v>
      </c>
      <c r="Z281" s="11">
        <v>5.9020345670471692E-3</v>
      </c>
      <c r="AA281" s="11">
        <v>4.674073499333414E-3</v>
      </c>
    </row>
    <row r="282" spans="1:27">
      <c r="A282" s="5" t="s">
        <v>34</v>
      </c>
      <c r="B282" s="5" t="s">
        <v>9</v>
      </c>
      <c r="C282" s="11">
        <v>0</v>
      </c>
      <c r="D282" s="11">
        <v>0</v>
      </c>
      <c r="E282" s="12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</row>
    <row r="283" spans="1:27">
      <c r="A283" s="5" t="s">
        <v>34</v>
      </c>
      <c r="B283" s="5" t="s">
        <v>10</v>
      </c>
      <c r="C283" s="11">
        <v>0.35599999999999998</v>
      </c>
      <c r="D283" s="11">
        <v>0.35599999999999998</v>
      </c>
      <c r="E283" s="12">
        <v>8.4999999999999992E-2</v>
      </c>
      <c r="F283" s="11">
        <v>0.69884113290012773</v>
      </c>
      <c r="G283" s="11">
        <v>0.19800000000000001</v>
      </c>
      <c r="H283" s="11">
        <v>0.20075026750116526</v>
      </c>
      <c r="I283" s="11">
        <v>0.20593787246762993</v>
      </c>
      <c r="J283" s="11">
        <v>0.21160018735793756</v>
      </c>
      <c r="K283" s="11">
        <v>0.21732283087226509</v>
      </c>
      <c r="L283" s="11">
        <v>0.22320024102078598</v>
      </c>
      <c r="M283" s="11">
        <v>0.22923660340601065</v>
      </c>
      <c r="N283" s="11">
        <v>0.23543621682841656</v>
      </c>
      <c r="O283" s="11">
        <v>0.24180349634784279</v>
      </c>
      <c r="P283" s="11">
        <v>0.24834297642767836</v>
      </c>
      <c r="Q283" s="11">
        <v>0.25505931416408412</v>
      </c>
      <c r="R283" s="11">
        <v>0.2619572926025478</v>
      </c>
      <c r="S283" s="11">
        <v>0.26904182414413358</v>
      </c>
      <c r="T283" s="11">
        <v>0.27631795404385279</v>
      </c>
      <c r="U283" s="11">
        <v>0.28379086400364634</v>
      </c>
      <c r="V283" s="11">
        <v>0.29146587586253803</v>
      </c>
      <c r="W283" s="11">
        <v>0.29934845538658672</v>
      </c>
      <c r="X283" s="11">
        <v>0.3074442161613361</v>
      </c>
      <c r="Y283" s="11">
        <v>0.31575892358953433</v>
      </c>
      <c r="Z283" s="11">
        <v>0.32429849899697033</v>
      </c>
      <c r="AA283" s="11">
        <v>0.33306902384935089</v>
      </c>
    </row>
    <row r="284" spans="1:27" ht="8.4499999999999993" thickBot="1">
      <c r="A284" s="5" t="s">
        <v>34</v>
      </c>
      <c r="B284" s="5" t="s">
        <v>11</v>
      </c>
      <c r="C284" s="11">
        <v>0.19499999999999998</v>
      </c>
      <c r="D284" s="11">
        <v>0.19499999999999998</v>
      </c>
      <c r="E284" s="12">
        <v>0.73699999999999999</v>
      </c>
      <c r="F284" s="11">
        <v>0.54873289331052377</v>
      </c>
      <c r="G284" s="11">
        <v>0.69100000000000006</v>
      </c>
      <c r="H284" s="11">
        <v>0.70059815577426865</v>
      </c>
      <c r="I284" s="11">
        <v>0.7187023731067288</v>
      </c>
      <c r="J284" s="11">
        <v>0.73846328012290341</v>
      </c>
      <c r="K284" s="11">
        <v>0.75843472794310707</v>
      </c>
      <c r="L284" s="11">
        <v>0.77894629568365215</v>
      </c>
      <c r="M284" s="11">
        <v>0.80001259067451203</v>
      </c>
      <c r="N284" s="11">
        <v>0.82164861529513067</v>
      </c>
      <c r="O284" s="11">
        <v>0.84386977765838078</v>
      </c>
      <c r="P284" s="11">
        <v>0.86669190258346351</v>
      </c>
      <c r="Q284" s="11">
        <v>0.89013124286556644</v>
      </c>
      <c r="R284" s="11">
        <v>0.91420449085030575</v>
      </c>
      <c r="S284" s="11">
        <v>0.93892879032119358</v>
      </c>
      <c r="T284" s="11">
        <v>0.96432174870859744</v>
      </c>
      <c r="U284" s="11">
        <v>0.99040144962888699</v>
      </c>
      <c r="V284" s="11">
        <v>1.0171864657626959</v>
      </c>
      <c r="W284" s="11">
        <v>1.0446958720814719</v>
      </c>
      <c r="X284" s="11">
        <v>1.0729492594317338</v>
      </c>
      <c r="Y284" s="11">
        <v>1.1019667484867086</v>
      </c>
      <c r="Z284" s="11">
        <v>1.1317690040752857</v>
      </c>
      <c r="AA284" s="15">
        <v>1.1623772498984926</v>
      </c>
    </row>
    <row r="285" spans="1:27" ht="8.4499999999999993" thickTop="1">
      <c r="A285" s="5" t="s">
        <v>34</v>
      </c>
      <c r="B285" s="16" t="s">
        <v>12</v>
      </c>
      <c r="C285" s="17">
        <f t="shared" ref="C285:W285" si="74">SUM(C276:C284)</f>
        <v>10.473999999999998</v>
      </c>
      <c r="D285" s="17">
        <f t="shared" si="74"/>
        <v>10.257999999999999</v>
      </c>
      <c r="E285" s="17">
        <f t="shared" si="74"/>
        <v>10.321000000000002</v>
      </c>
      <c r="F285" s="17">
        <f t="shared" si="74"/>
        <v>10.89889151105938</v>
      </c>
      <c r="G285" s="18">
        <f t="shared" si="74"/>
        <v>9.131000000000002</v>
      </c>
      <c r="H285" s="18">
        <f t="shared" si="74"/>
        <v>9.0559900180301192</v>
      </c>
      <c r="I285" s="18">
        <f t="shared" si="74"/>
        <v>9.3845279014575027</v>
      </c>
      <c r="J285" s="18">
        <f t="shared" si="74"/>
        <v>10.254207897824541</v>
      </c>
      <c r="K285" s="18">
        <f t="shared" si="74"/>
        <v>11.066210603762375</v>
      </c>
      <c r="L285" s="18">
        <f t="shared" si="74"/>
        <v>12.113646020848019</v>
      </c>
      <c r="M285" s="18">
        <f t="shared" si="74"/>
        <v>12.770192323431923</v>
      </c>
      <c r="N285" s="18">
        <f t="shared" si="74"/>
        <v>13.111305181932401</v>
      </c>
      <c r="O285" s="18">
        <f t="shared" si="74"/>
        <v>13.23220919864991</v>
      </c>
      <c r="P285" s="18">
        <f t="shared" si="74"/>
        <v>13.232267521654768</v>
      </c>
      <c r="Q285" s="18">
        <f t="shared" si="74"/>
        <v>13.249721290647958</v>
      </c>
      <c r="R285" s="18">
        <f t="shared" si="74"/>
        <v>13.272989113695496</v>
      </c>
      <c r="S285" s="18">
        <f t="shared" si="74"/>
        <v>13.302556778321343</v>
      </c>
      <c r="T285" s="18">
        <f t="shared" si="74"/>
        <v>13.32897935859952</v>
      </c>
      <c r="U285" s="18">
        <f t="shared" si="74"/>
        <v>13.359166021105629</v>
      </c>
      <c r="V285" s="18">
        <f t="shared" si="74"/>
        <v>13.389005071581886</v>
      </c>
      <c r="W285" s="18">
        <f t="shared" si="74"/>
        <v>13.422001978287582</v>
      </c>
      <c r="X285" s="18">
        <f t="shared" ref="X285:AA285" si="75">SUM(X276:X284)</f>
        <v>13.457739494548692</v>
      </c>
      <c r="Y285" s="18">
        <f t="shared" si="75"/>
        <v>13.495066406845361</v>
      </c>
      <c r="Z285" s="18">
        <f t="shared" si="75"/>
        <v>13.533840837348357</v>
      </c>
      <c r="AA285" s="11">
        <f t="shared" si="75"/>
        <v>13.573720589340015</v>
      </c>
    </row>
    <row r="286" spans="1:27">
      <c r="B286" s="19"/>
      <c r="Y286" s="11"/>
      <c r="Z286" s="11"/>
      <c r="AA286" s="11"/>
    </row>
    <row r="287" spans="1:27">
      <c r="A287" s="5" t="s">
        <v>34</v>
      </c>
      <c r="B287" s="20" t="s">
        <v>13</v>
      </c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>
      <c r="A288" s="5" t="s">
        <v>34</v>
      </c>
      <c r="B288" s="14" t="s">
        <v>14</v>
      </c>
      <c r="C288" s="11">
        <v>-5.7009999999999996</v>
      </c>
      <c r="D288" s="11">
        <v>-6.2239999999999993</v>
      </c>
      <c r="E288" s="12">
        <v>-7.4499999999999993</v>
      </c>
      <c r="F288" s="11">
        <v>-7.4489999999999998</v>
      </c>
      <c r="G288" s="11">
        <v>-8.1609999999999996</v>
      </c>
      <c r="H288" s="11">
        <v>-7.9397627577354761</v>
      </c>
      <c r="I288" s="11">
        <v>-7.9052062248628445</v>
      </c>
      <c r="J288" s="11">
        <v>-7.9981017127329386</v>
      </c>
      <c r="K288" s="11">
        <v>-8.1629060151408908</v>
      </c>
      <c r="L288" s="11">
        <v>-8.3661660297843472</v>
      </c>
      <c r="M288" s="11">
        <v>-8.6092726813546356</v>
      </c>
      <c r="N288" s="11">
        <v>-8.7790470635930902</v>
      </c>
      <c r="O288" s="11">
        <v>-8.9108940367945628</v>
      </c>
      <c r="P288" s="11">
        <v>-9.0583950223976757</v>
      </c>
      <c r="Q288" s="11">
        <v>-9.2134218535554897</v>
      </c>
      <c r="R288" s="11">
        <v>-9.397560535143306</v>
      </c>
      <c r="S288" s="11">
        <v>-9.5874578582185581</v>
      </c>
      <c r="T288" s="11">
        <v>-9.7745383353943538</v>
      </c>
      <c r="U288" s="11">
        <v>-9.9592732545553044</v>
      </c>
      <c r="V288" s="11">
        <v>-10.144010381969487</v>
      </c>
      <c r="W288" s="11">
        <v>-10.332249655770095</v>
      </c>
      <c r="X288" s="11">
        <v>-10.526964216481765</v>
      </c>
      <c r="Y288" s="11">
        <v>-10.727547888996966</v>
      </c>
      <c r="Z288" s="11">
        <v>-10.932118032711498</v>
      </c>
      <c r="AA288" s="11">
        <v>-11.13985873436889</v>
      </c>
    </row>
    <row r="289" spans="1:27" ht="8.4499999999999993" thickBot="1">
      <c r="A289" s="5" t="s">
        <v>34</v>
      </c>
      <c r="B289" s="5" t="s">
        <v>15</v>
      </c>
      <c r="C289" s="11">
        <v>-0.45500000000000002</v>
      </c>
      <c r="D289" s="11">
        <v>0.33899999999999997</v>
      </c>
      <c r="E289" s="12">
        <v>0.183</v>
      </c>
      <c r="F289" s="11">
        <v>0.38300000000000001</v>
      </c>
      <c r="G289" s="11">
        <v>0.38300000000000001</v>
      </c>
      <c r="H289" s="11">
        <v>0.38831996188356716</v>
      </c>
      <c r="I289" s="11">
        <v>0.39835457149041548</v>
      </c>
      <c r="J289" s="11">
        <v>0.40930743312166706</v>
      </c>
      <c r="K289" s="11">
        <v>0.42037699103069459</v>
      </c>
      <c r="L289" s="11">
        <v>0.43174592076242946</v>
      </c>
      <c r="M289" s="11">
        <v>0.44342231870960647</v>
      </c>
      <c r="N289" s="11">
        <v>0.45541450022870478</v>
      </c>
      <c r="O289" s="11">
        <v>0.46773100556173636</v>
      </c>
      <c r="P289" s="11">
        <v>0.48038060591818599</v>
      </c>
      <c r="Q289" s="11">
        <v>0.49337230972143553</v>
      </c>
      <c r="R289" s="11">
        <v>0.50671536902412029</v>
      </c>
      <c r="S289" s="11">
        <v>0.52041928609698573</v>
      </c>
      <c r="T289" s="11">
        <v>0.53449382019593761</v>
      </c>
      <c r="U289" s="11">
        <v>0.54894899451210388</v>
      </c>
      <c r="V289" s="11">
        <v>0.56379510330985905</v>
      </c>
      <c r="W289" s="11">
        <v>0.57904271925789264</v>
      </c>
      <c r="X289" s="11">
        <v>0.59470270095854427</v>
      </c>
      <c r="Y289" s="11">
        <v>0.61078620068076617</v>
      </c>
      <c r="Z289" s="11">
        <v>0.62730467230222065</v>
      </c>
      <c r="AA289" s="15">
        <v>0.64426987946616887</v>
      </c>
    </row>
    <row r="290" spans="1:27" ht="8.4499999999999993" thickTop="1">
      <c r="A290" s="5" t="s">
        <v>34</v>
      </c>
      <c r="B290" s="16" t="s">
        <v>16</v>
      </c>
      <c r="C290" s="17">
        <f t="shared" ref="C290:W290" si="76">SUM(C288:C289)</f>
        <v>-6.1559999999999997</v>
      </c>
      <c r="D290" s="17">
        <f t="shared" si="76"/>
        <v>-5.8849999999999998</v>
      </c>
      <c r="E290" s="17">
        <f t="shared" si="76"/>
        <v>-7.2669999999999995</v>
      </c>
      <c r="F290" s="17">
        <f t="shared" si="76"/>
        <v>-7.0659999999999998</v>
      </c>
      <c r="G290" s="17">
        <f t="shared" si="76"/>
        <v>-7.7779999999999996</v>
      </c>
      <c r="H290" s="17">
        <f t="shared" si="76"/>
        <v>-7.5514427958519086</v>
      </c>
      <c r="I290" s="17">
        <f t="shared" si="76"/>
        <v>-7.5068516533724292</v>
      </c>
      <c r="J290" s="17">
        <f t="shared" si="76"/>
        <v>-7.5887942796112711</v>
      </c>
      <c r="K290" s="17">
        <f t="shared" si="76"/>
        <v>-7.7425290241101958</v>
      </c>
      <c r="L290" s="17">
        <f t="shared" si="76"/>
        <v>-7.934420109021918</v>
      </c>
      <c r="M290" s="17">
        <f t="shared" si="76"/>
        <v>-8.1658503626450294</v>
      </c>
      <c r="N290" s="17">
        <f t="shared" si="76"/>
        <v>-8.3236325633643862</v>
      </c>
      <c r="O290" s="17">
        <f t="shared" si="76"/>
        <v>-8.4431630312328263</v>
      </c>
      <c r="P290" s="17">
        <f t="shared" si="76"/>
        <v>-8.5780144164794905</v>
      </c>
      <c r="Q290" s="17">
        <f t="shared" si="76"/>
        <v>-8.7200495438340546</v>
      </c>
      <c r="R290" s="17">
        <f t="shared" si="76"/>
        <v>-8.8908451661191865</v>
      </c>
      <c r="S290" s="17">
        <f t="shared" si="76"/>
        <v>-9.0670385721215716</v>
      </c>
      <c r="T290" s="17">
        <f t="shared" si="76"/>
        <v>-9.2400445151984165</v>
      </c>
      <c r="U290" s="17">
        <f t="shared" si="76"/>
        <v>-9.4103242600432004</v>
      </c>
      <c r="V290" s="17">
        <f t="shared" si="76"/>
        <v>-9.5802152786596277</v>
      </c>
      <c r="W290" s="17">
        <f t="shared" si="76"/>
        <v>-9.7532069365122034</v>
      </c>
      <c r="X290" s="17">
        <f t="shared" ref="X290:AA290" si="77">SUM(X288:X289)</f>
        <v>-9.932261515523221</v>
      </c>
      <c r="Y290" s="17">
        <f t="shared" si="77"/>
        <v>-10.116761688316201</v>
      </c>
      <c r="Z290" s="17">
        <f t="shared" si="77"/>
        <v>-10.304813360409277</v>
      </c>
      <c r="AA290" s="12">
        <f t="shared" si="77"/>
        <v>-10.495588854902721</v>
      </c>
    </row>
    <row r="291" spans="1:27">
      <c r="B291" s="13"/>
      <c r="Y291" s="11"/>
      <c r="Z291" s="11"/>
      <c r="AA291" s="12"/>
    </row>
    <row r="292" spans="1:27">
      <c r="A292" s="5" t="s">
        <v>34</v>
      </c>
      <c r="B292" s="19" t="s">
        <v>17</v>
      </c>
      <c r="C292" s="12">
        <f>C285+C290</f>
        <v>4.3179999999999987</v>
      </c>
      <c r="D292" s="12">
        <f t="shared" ref="D292:AA292" si="78">D285+D290</f>
        <v>4.3729999999999993</v>
      </c>
      <c r="E292" s="12">
        <f t="shared" si="78"/>
        <v>3.054000000000002</v>
      </c>
      <c r="F292" s="12">
        <f t="shared" si="78"/>
        <v>3.8328915110593806</v>
      </c>
      <c r="G292" s="12">
        <f t="shared" si="78"/>
        <v>1.3530000000000024</v>
      </c>
      <c r="H292" s="12">
        <f t="shared" si="78"/>
        <v>1.5045472221782106</v>
      </c>
      <c r="I292" s="12">
        <f t="shared" si="78"/>
        <v>1.8776762480850735</v>
      </c>
      <c r="J292" s="12">
        <f t="shared" si="78"/>
        <v>2.6654136182132699</v>
      </c>
      <c r="K292" s="12">
        <f t="shared" si="78"/>
        <v>3.3236815796521793</v>
      </c>
      <c r="L292" s="12">
        <f t="shared" si="78"/>
        <v>4.1792259118261015</v>
      </c>
      <c r="M292" s="12">
        <f t="shared" si="78"/>
        <v>4.6043419607868934</v>
      </c>
      <c r="N292" s="12">
        <f t="shared" si="78"/>
        <v>4.7876726185680152</v>
      </c>
      <c r="O292" s="12">
        <f t="shared" si="78"/>
        <v>4.7890461674170837</v>
      </c>
      <c r="P292" s="12">
        <f t="shared" si="78"/>
        <v>4.6542531051752771</v>
      </c>
      <c r="Q292" s="12">
        <f t="shared" si="78"/>
        <v>4.5296717468139036</v>
      </c>
      <c r="R292" s="12">
        <f t="shared" si="78"/>
        <v>4.38214394757631</v>
      </c>
      <c r="S292" s="12">
        <f t="shared" si="78"/>
        <v>4.2355182061997709</v>
      </c>
      <c r="T292" s="12">
        <f t="shared" si="78"/>
        <v>4.0889348434011037</v>
      </c>
      <c r="U292" s="12">
        <f t="shared" si="78"/>
        <v>3.9488417610624289</v>
      </c>
      <c r="V292" s="12">
        <f t="shared" si="78"/>
        <v>3.8087897929222585</v>
      </c>
      <c r="W292" s="12">
        <f t="shared" si="78"/>
        <v>3.668795041775379</v>
      </c>
      <c r="X292" s="12">
        <f t="shared" si="78"/>
        <v>3.5254779790254709</v>
      </c>
      <c r="Y292" s="12">
        <f t="shared" si="78"/>
        <v>3.3783047185291597</v>
      </c>
      <c r="Z292" s="12">
        <f t="shared" si="78"/>
        <v>3.2290274769390805</v>
      </c>
      <c r="AA292" s="12">
        <f t="shared" si="78"/>
        <v>3.078131734437294</v>
      </c>
    </row>
    <row r="293" spans="1:27">
      <c r="AA293" s="11"/>
    </row>
    <row r="294" spans="1:27">
      <c r="AA294" s="11"/>
    </row>
    <row r="295" spans="1:27" s="1" customFormat="1">
      <c r="B295" s="2" t="s">
        <v>0</v>
      </c>
      <c r="C295" s="3">
        <v>2016</v>
      </c>
      <c r="D295" s="3">
        <v>2017</v>
      </c>
      <c r="E295" s="3">
        <v>2018</v>
      </c>
      <c r="F295" s="3">
        <v>2019</v>
      </c>
      <c r="G295" s="3">
        <v>2020</v>
      </c>
      <c r="H295" s="3">
        <v>2021</v>
      </c>
      <c r="I295" s="3">
        <v>2022</v>
      </c>
      <c r="J295" s="3">
        <v>2023</v>
      </c>
      <c r="K295" s="3">
        <v>2024</v>
      </c>
      <c r="L295" s="3">
        <v>2025</v>
      </c>
      <c r="M295" s="3">
        <v>2026</v>
      </c>
      <c r="N295" s="3">
        <v>2027</v>
      </c>
      <c r="O295" s="3">
        <v>2028</v>
      </c>
      <c r="P295" s="3">
        <v>2029</v>
      </c>
      <c r="Q295" s="3">
        <v>2030</v>
      </c>
      <c r="R295" s="3">
        <v>2031</v>
      </c>
      <c r="S295" s="3">
        <v>2032</v>
      </c>
      <c r="T295" s="3">
        <v>2033</v>
      </c>
      <c r="U295" s="3">
        <v>2034</v>
      </c>
      <c r="V295" s="3">
        <v>2035</v>
      </c>
      <c r="W295" s="3">
        <v>2036</v>
      </c>
      <c r="X295" s="3">
        <v>2037</v>
      </c>
      <c r="Y295" s="3">
        <f t="shared" ref="Y295:AA295" si="79">X295+1</f>
        <v>2038</v>
      </c>
      <c r="Z295" s="3">
        <f t="shared" si="79"/>
        <v>2039</v>
      </c>
      <c r="AA295" s="4">
        <f t="shared" si="79"/>
        <v>2040</v>
      </c>
    </row>
    <row r="296" spans="1:27">
      <c r="B296" s="6" t="s">
        <v>1</v>
      </c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9"/>
      <c r="Y296" s="9"/>
      <c r="Z296" s="9"/>
      <c r="AA296" s="9"/>
    </row>
    <row r="297" spans="1:27">
      <c r="A297" s="5" t="s">
        <v>35</v>
      </c>
      <c r="B297" s="5" t="s">
        <v>3</v>
      </c>
      <c r="C297" s="11">
        <v>9.1340000000000003</v>
      </c>
      <c r="D297" s="11">
        <v>8.4480000000000004</v>
      </c>
      <c r="E297" s="12">
        <v>7.6070000000000002</v>
      </c>
      <c r="F297" s="11">
        <v>6.718</v>
      </c>
      <c r="G297" s="11">
        <v>5.4610000000000003</v>
      </c>
      <c r="H297" s="11">
        <v>5.4610000000000003</v>
      </c>
      <c r="I297" s="11">
        <v>5.4610000000000003</v>
      </c>
      <c r="J297" s="11">
        <v>5.4610000000000003</v>
      </c>
      <c r="K297" s="11">
        <v>5.4610000000000003</v>
      </c>
      <c r="L297" s="11">
        <v>5.4610000000000003</v>
      </c>
      <c r="M297" s="11">
        <v>5.4610000000000003</v>
      </c>
      <c r="N297" s="11">
        <v>5.4610000000000003</v>
      </c>
      <c r="O297" s="11">
        <v>5.4610000000000003</v>
      </c>
      <c r="P297" s="11">
        <v>5.4610000000000003</v>
      </c>
      <c r="Q297" s="11">
        <v>5.4610000000000003</v>
      </c>
      <c r="R297" s="11">
        <v>5.4610000000000003</v>
      </c>
      <c r="S297" s="11">
        <v>5.4610000000000003</v>
      </c>
      <c r="T297" s="11">
        <v>5.4610000000000003</v>
      </c>
      <c r="U297" s="11">
        <v>5.4610000000000003</v>
      </c>
      <c r="V297" s="11">
        <v>5.4610000000000003</v>
      </c>
      <c r="W297" s="11">
        <v>5.4610000000000003</v>
      </c>
      <c r="X297" s="11">
        <v>5.4610000000000003</v>
      </c>
      <c r="Y297" s="11">
        <v>5.4610000000000003</v>
      </c>
      <c r="Z297" s="11">
        <v>5.4610000000000003</v>
      </c>
      <c r="AA297" s="11">
        <v>5.4610000000000003</v>
      </c>
    </row>
    <row r="298" spans="1:27">
      <c r="A298" s="5" t="s">
        <v>35</v>
      </c>
      <c r="B298" s="13" t="s">
        <v>4</v>
      </c>
      <c r="C298" s="11">
        <v>4.2000000000000003E-2</v>
      </c>
      <c r="D298" s="11">
        <v>0.39899999999999997</v>
      </c>
      <c r="E298" s="12">
        <v>0.75700000000000001</v>
      </c>
      <c r="F298" s="11">
        <v>1.9550000000000001</v>
      </c>
      <c r="G298" s="11">
        <v>1.9179999999999999</v>
      </c>
      <c r="H298" s="11">
        <v>2.0466501738538074</v>
      </c>
      <c r="I298" s="11">
        <v>2.5799475760668966</v>
      </c>
      <c r="J298" s="11">
        <v>3.4005498913162033</v>
      </c>
      <c r="K298" s="11">
        <v>4.2832498490711961</v>
      </c>
      <c r="L298" s="11">
        <v>5.2198259784624739</v>
      </c>
      <c r="M298" s="11">
        <v>5.858562732268771</v>
      </c>
      <c r="N298" s="11">
        <v>6.1962085520587964</v>
      </c>
      <c r="O298" s="11">
        <v>6.3094328914989672</v>
      </c>
      <c r="P298" s="11">
        <v>6.3015985050201024</v>
      </c>
      <c r="Q298" s="11">
        <v>6.3015985050201024</v>
      </c>
      <c r="R298" s="11">
        <v>6.3015985050201024</v>
      </c>
      <c r="S298" s="11">
        <v>6.3015985050201024</v>
      </c>
      <c r="T298" s="11">
        <v>6.3015985050201024</v>
      </c>
      <c r="U298" s="11">
        <v>6.3015985050201024</v>
      </c>
      <c r="V298" s="11">
        <v>6.3015985050201024</v>
      </c>
      <c r="W298" s="11">
        <v>6.3015985050201024</v>
      </c>
      <c r="X298" s="11">
        <v>6.3015985050201024</v>
      </c>
      <c r="Y298" s="11">
        <v>6.3015985050201024</v>
      </c>
      <c r="Z298" s="11">
        <v>6.3015985050201024</v>
      </c>
      <c r="AA298" s="11">
        <v>6.3015985050201024</v>
      </c>
    </row>
    <row r="299" spans="1:27">
      <c r="A299" s="5" t="s">
        <v>35</v>
      </c>
      <c r="B299" s="13" t="s">
        <v>5</v>
      </c>
      <c r="C299" s="11">
        <v>-6.9999999999999993E-3</v>
      </c>
      <c r="D299" s="11">
        <v>-1.8000000000000002E-2</v>
      </c>
      <c r="E299" s="12">
        <v>0.03</v>
      </c>
      <c r="F299" s="11">
        <v>3.9E-2</v>
      </c>
      <c r="G299" s="11">
        <v>6.3E-2</v>
      </c>
      <c r="H299" s="11">
        <v>5.0162746415555043E-2</v>
      </c>
      <c r="I299" s="11">
        <v>-4.5784831383290849E-2</v>
      </c>
      <c r="J299" s="11">
        <v>3.7906412246612016E-2</v>
      </c>
      <c r="K299" s="11">
        <v>-3.4019096459483991E-2</v>
      </c>
      <c r="L299" s="11">
        <v>3.3391030202603783E-2</v>
      </c>
      <c r="M299" s="11">
        <v>2.7219239868831676E-2</v>
      </c>
      <c r="N299" s="11">
        <v>1.73784185372458E-2</v>
      </c>
      <c r="O299" s="11">
        <v>1.5430674088404936E-2</v>
      </c>
      <c r="P299" s="11">
        <v>1.291257618724119E-2</v>
      </c>
      <c r="Q299" s="11">
        <v>1.3988466410745005E-2</v>
      </c>
      <c r="R299" s="11">
        <v>1.6205683719218579E-2</v>
      </c>
      <c r="S299" s="11">
        <v>2.1444023331379888E-2</v>
      </c>
      <c r="T299" s="11">
        <v>2.134385044030802E-2</v>
      </c>
      <c r="U299" s="11">
        <v>2.2977790380168294E-2</v>
      </c>
      <c r="V299" s="11">
        <v>2.2510927866486917E-2</v>
      </c>
      <c r="W299" s="11">
        <v>2.3354394365731109E-2</v>
      </c>
      <c r="X299" s="11">
        <v>2.5226622346535367E-2</v>
      </c>
      <c r="Y299" s="11">
        <v>2.7146426378849009E-2</v>
      </c>
      <c r="Z299" s="11">
        <v>2.9082490777705812E-2</v>
      </c>
      <c r="AA299" s="11">
        <v>3.0774686193274014E-2</v>
      </c>
    </row>
    <row r="300" spans="1:27">
      <c r="A300" s="5" t="s">
        <v>35</v>
      </c>
      <c r="B300" s="14" t="s">
        <v>6</v>
      </c>
      <c r="C300" s="11">
        <v>1E-3</v>
      </c>
      <c r="D300" s="11">
        <v>1E-3</v>
      </c>
      <c r="E300" s="12">
        <v>1E-3</v>
      </c>
      <c r="F300" s="11">
        <v>1E-3</v>
      </c>
      <c r="G300" s="11">
        <v>1E-3</v>
      </c>
      <c r="H300" s="11">
        <v>8.8908953613219997E-4</v>
      </c>
      <c r="I300" s="11">
        <v>8.0569951039792054E-4</v>
      </c>
      <c r="J300" s="11">
        <v>7.4383516906019291E-4</v>
      </c>
      <c r="K300" s="11">
        <v>7.0031936232557148E-4</v>
      </c>
      <c r="L300" s="11">
        <v>6.7434172754095593E-4</v>
      </c>
      <c r="M300" s="11">
        <v>6.3877203282929301E-4</v>
      </c>
      <c r="N300" s="11">
        <v>5.9960145036721548E-4</v>
      </c>
      <c r="O300" s="11">
        <v>5.6069457751636018E-4</v>
      </c>
      <c r="P300" s="11">
        <v>5.2431303221950852E-4</v>
      </c>
      <c r="Q300" s="11">
        <v>4.9155378682777659E-4</v>
      </c>
      <c r="R300" s="11">
        <v>4.6259917793511733E-4</v>
      </c>
      <c r="S300" s="11">
        <v>4.356347566699485E-4</v>
      </c>
      <c r="T300" s="11">
        <v>4.098674991904204E-4</v>
      </c>
      <c r="U300" s="11">
        <v>3.8510179944908375E-4</v>
      </c>
      <c r="V300" s="11">
        <v>3.6149132682234482E-4</v>
      </c>
      <c r="W300" s="11">
        <v>3.3943268972425305E-4</v>
      </c>
      <c r="X300" s="11">
        <v>3.1889949048385973E-4</v>
      </c>
      <c r="Y300" s="11">
        <v>2.9971700043902378E-4</v>
      </c>
      <c r="Z300" s="11">
        <v>2.817033372163022E-4</v>
      </c>
      <c r="AA300" s="11">
        <v>2.6472981604870236E-4</v>
      </c>
    </row>
    <row r="301" spans="1:27">
      <c r="A301" s="5" t="s">
        <v>35</v>
      </c>
      <c r="B301" s="14" t="s">
        <v>7</v>
      </c>
      <c r="C301" s="11">
        <v>4.9000000000000002E-2</v>
      </c>
      <c r="D301" s="11">
        <v>4.9000000000000002E-2</v>
      </c>
      <c r="E301" s="12">
        <v>0.05</v>
      </c>
      <c r="F301" s="11">
        <v>4.9317484848730046E-2</v>
      </c>
      <c r="G301" s="11">
        <v>4.9000000000000002E-2</v>
      </c>
      <c r="H301" s="11">
        <v>4.9000000000000002E-2</v>
      </c>
      <c r="I301" s="11">
        <v>4.9000000000000002E-2</v>
      </c>
      <c r="J301" s="11">
        <v>4.9000000000000002E-2</v>
      </c>
      <c r="K301" s="11">
        <v>4.9000000000000002E-2</v>
      </c>
      <c r="L301" s="11">
        <v>4.9000000000000002E-2</v>
      </c>
      <c r="M301" s="11">
        <v>4.9000000000000002E-2</v>
      </c>
      <c r="N301" s="11">
        <v>4.9000000000000002E-2</v>
      </c>
      <c r="O301" s="11">
        <v>4.9000000000000002E-2</v>
      </c>
      <c r="P301" s="11">
        <v>4.9000000000000002E-2</v>
      </c>
      <c r="Q301" s="11">
        <v>4.9000000000000002E-2</v>
      </c>
      <c r="R301" s="11">
        <v>4.9000000000000002E-2</v>
      </c>
      <c r="S301" s="11">
        <v>4.9000000000000002E-2</v>
      </c>
      <c r="T301" s="11">
        <v>4.9000000000000002E-2</v>
      </c>
      <c r="U301" s="11">
        <v>4.9000000000000002E-2</v>
      </c>
      <c r="V301" s="11">
        <v>4.9000000000000002E-2</v>
      </c>
      <c r="W301" s="11">
        <v>4.9000000000000002E-2</v>
      </c>
      <c r="X301" s="11">
        <v>4.9000000000000002E-2</v>
      </c>
      <c r="Y301" s="11">
        <v>4.9000000000000002E-2</v>
      </c>
      <c r="Z301" s="11">
        <v>4.9000000000000002E-2</v>
      </c>
      <c r="AA301" s="11">
        <v>4.9000000000000002E-2</v>
      </c>
    </row>
    <row r="302" spans="1:27">
      <c r="A302" s="5" t="s">
        <v>35</v>
      </c>
      <c r="B302" s="14" t="s">
        <v>8</v>
      </c>
      <c r="C302" s="11">
        <v>0.69300000000000006</v>
      </c>
      <c r="D302" s="11">
        <v>0.69899999999999995</v>
      </c>
      <c r="E302" s="12">
        <v>0.629</v>
      </c>
      <c r="F302" s="11">
        <v>0.69499999999999995</v>
      </c>
      <c r="G302" s="11">
        <v>0.67799999999999994</v>
      </c>
      <c r="H302" s="11">
        <v>0.47065185498953072</v>
      </c>
      <c r="I302" s="11">
        <v>0.32221402774034663</v>
      </c>
      <c r="J302" s="11">
        <v>0.22963325317824804</v>
      </c>
      <c r="K302" s="11">
        <v>0.17527895709675867</v>
      </c>
      <c r="L302" s="11">
        <v>0.15604350329201272</v>
      </c>
      <c r="M302" s="11">
        <v>0.12984212421598987</v>
      </c>
      <c r="N302" s="11">
        <v>0.10334308368554239</v>
      </c>
      <c r="O302" s="11">
        <v>8.0350528396954071E-2</v>
      </c>
      <c r="P302" s="11">
        <v>6.1801978451953787E-2</v>
      </c>
      <c r="Q302" s="11">
        <v>4.8022783203333676E-2</v>
      </c>
      <c r="R302" s="11">
        <v>3.806072927702478E-2</v>
      </c>
      <c r="S302" s="11">
        <v>3.0441891203875669E-2</v>
      </c>
      <c r="T302" s="11">
        <v>2.4324503435264121E-2</v>
      </c>
      <c r="U302" s="11">
        <v>1.9297509711967392E-2</v>
      </c>
      <c r="V302" s="11">
        <v>1.5181826214010751E-2</v>
      </c>
      <c r="W302" s="11">
        <v>1.1938562500476186E-2</v>
      </c>
      <c r="X302" s="11">
        <v>9.4158000460961167E-3</v>
      </c>
      <c r="Y302" s="11">
        <v>7.4489481575676251E-3</v>
      </c>
      <c r="Z302" s="11">
        <v>5.9020345670471692E-3</v>
      </c>
      <c r="AA302" s="11">
        <v>4.674073499333414E-3</v>
      </c>
    </row>
    <row r="303" spans="1:27">
      <c r="A303" s="5" t="s">
        <v>35</v>
      </c>
      <c r="B303" s="5" t="s">
        <v>9</v>
      </c>
      <c r="C303" s="11">
        <v>0</v>
      </c>
      <c r="D303" s="11">
        <v>0</v>
      </c>
      <c r="E303" s="12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</row>
    <row r="304" spans="1:27">
      <c r="A304" s="5" t="s">
        <v>35</v>
      </c>
      <c r="B304" s="5" t="s">
        <v>10</v>
      </c>
      <c r="C304" s="11">
        <v>0.35599999999999998</v>
      </c>
      <c r="D304" s="11">
        <v>0.35599999999999998</v>
      </c>
      <c r="E304" s="12">
        <v>8.4999999999999992E-2</v>
      </c>
      <c r="F304" s="11">
        <v>0.69884113290012773</v>
      </c>
      <c r="G304" s="11">
        <v>0.19800000000000001</v>
      </c>
      <c r="H304" s="11">
        <v>0.20075026750116526</v>
      </c>
      <c r="I304" s="11">
        <v>0.20593787246762993</v>
      </c>
      <c r="J304" s="11">
        <v>0.21160018735793756</v>
      </c>
      <c r="K304" s="11">
        <v>0.21732283087226509</v>
      </c>
      <c r="L304" s="11">
        <v>0.22320024102078598</v>
      </c>
      <c r="M304" s="11">
        <v>0.22923660340601065</v>
      </c>
      <c r="N304" s="11">
        <v>0.23543621682841656</v>
      </c>
      <c r="O304" s="11">
        <v>0.24180349634784279</v>
      </c>
      <c r="P304" s="11">
        <v>0.24834297642767836</v>
      </c>
      <c r="Q304" s="11">
        <v>0.25505931416408412</v>
      </c>
      <c r="R304" s="11">
        <v>0.2619572926025478</v>
      </c>
      <c r="S304" s="11">
        <v>0.26904182414413358</v>
      </c>
      <c r="T304" s="11">
        <v>0.27631795404385279</v>
      </c>
      <c r="U304" s="11">
        <v>0.28379086400364634</v>
      </c>
      <c r="V304" s="11">
        <v>0.29146587586253803</v>
      </c>
      <c r="W304" s="11">
        <v>0.29934845538658672</v>
      </c>
      <c r="X304" s="11">
        <v>0.3074442161613361</v>
      </c>
      <c r="Y304" s="11">
        <v>0.31575892358953433</v>
      </c>
      <c r="Z304" s="11">
        <v>0.32429849899697033</v>
      </c>
      <c r="AA304" s="11">
        <v>0.33306902384935089</v>
      </c>
    </row>
    <row r="305" spans="1:27" ht="8.4499999999999993" thickBot="1">
      <c r="A305" s="5" t="s">
        <v>35</v>
      </c>
      <c r="B305" s="21" t="s">
        <v>11</v>
      </c>
      <c r="C305" s="15">
        <v>0.19499999999999998</v>
      </c>
      <c r="D305" s="15">
        <v>0.19499999999999998</v>
      </c>
      <c r="E305" s="22">
        <v>0.73699999999999999</v>
      </c>
      <c r="F305" s="15">
        <v>0.54873289331052377</v>
      </c>
      <c r="G305" s="15">
        <v>0.69100000000000006</v>
      </c>
      <c r="H305" s="15">
        <v>0.70059815577426865</v>
      </c>
      <c r="I305" s="15">
        <v>0.7187023731067288</v>
      </c>
      <c r="J305" s="15">
        <v>0.73846328012290341</v>
      </c>
      <c r="K305" s="15">
        <v>0.75843472794310707</v>
      </c>
      <c r="L305" s="15">
        <v>0.77894629568365215</v>
      </c>
      <c r="M305" s="15">
        <v>0.80001259067451203</v>
      </c>
      <c r="N305" s="15">
        <v>0.82164861529513067</v>
      </c>
      <c r="O305" s="15">
        <v>0.84386977765838078</v>
      </c>
      <c r="P305" s="15">
        <v>0.86669190258346351</v>
      </c>
      <c r="Q305" s="15">
        <v>0.89013124286556644</v>
      </c>
      <c r="R305" s="15">
        <v>0.91420449085030575</v>
      </c>
      <c r="S305" s="15">
        <v>0.93892879032119358</v>
      </c>
      <c r="T305" s="15">
        <v>0.96432174870859744</v>
      </c>
      <c r="U305" s="15">
        <v>0.99040144962888699</v>
      </c>
      <c r="V305" s="15">
        <v>1.0171864657626959</v>
      </c>
      <c r="W305" s="15">
        <v>1.0446958720814719</v>
      </c>
      <c r="X305" s="15">
        <v>1.0729492594317338</v>
      </c>
      <c r="Y305" s="15">
        <v>1.1019667484867086</v>
      </c>
      <c r="Z305" s="15">
        <v>1.1317690040752857</v>
      </c>
      <c r="AA305" s="15">
        <v>1.1623772498984926</v>
      </c>
    </row>
    <row r="306" spans="1:27" ht="8.4499999999999993" thickTop="1">
      <c r="A306" s="5" t="s">
        <v>35</v>
      </c>
      <c r="B306" s="19" t="s">
        <v>12</v>
      </c>
      <c r="C306" s="12">
        <f t="shared" ref="C306:F306" si="80">SUM(C297:C305)</f>
        <v>10.462999999999999</v>
      </c>
      <c r="D306" s="12">
        <f t="shared" si="80"/>
        <v>10.128999999999998</v>
      </c>
      <c r="E306" s="12">
        <f t="shared" si="80"/>
        <v>9.8960000000000008</v>
      </c>
      <c r="F306" s="12">
        <f t="shared" si="80"/>
        <v>10.704891511059381</v>
      </c>
      <c r="G306" s="11">
        <v>9.0589999999999993</v>
      </c>
      <c r="H306" s="11">
        <v>8.9797022880704596</v>
      </c>
      <c r="I306" s="11">
        <v>9.2918227175087083</v>
      </c>
      <c r="J306" s="11">
        <v>10.128896859390965</v>
      </c>
      <c r="K306" s="11">
        <v>10.910967587886168</v>
      </c>
      <c r="L306" s="11">
        <v>11.922081390389071</v>
      </c>
      <c r="M306" s="11">
        <v>12.555512062466946</v>
      </c>
      <c r="N306" s="11">
        <v>12.884614487855497</v>
      </c>
      <c r="O306" s="11">
        <v>13.001448062568066</v>
      </c>
      <c r="P306" s="11">
        <v>13.001872251702661</v>
      </c>
      <c r="Q306" s="11">
        <v>13.019291865450661</v>
      </c>
      <c r="R306" s="11">
        <v>13.042489300647134</v>
      </c>
      <c r="S306" s="11">
        <v>13.071890668777355</v>
      </c>
      <c r="T306" s="11">
        <v>13.098316429147317</v>
      </c>
      <c r="U306" s="11">
        <v>13.128451220544221</v>
      </c>
      <c r="V306" s="11">
        <v>13.158305092052657</v>
      </c>
      <c r="W306" s="11">
        <v>13.191275222044091</v>
      </c>
      <c r="X306" s="11">
        <v>13.226953302496289</v>
      </c>
      <c r="Y306" s="11">
        <v>13.264219268633202</v>
      </c>
      <c r="Z306" s="11">
        <v>13.302932236774328</v>
      </c>
      <c r="AA306" s="11">
        <v>13.342758268276603</v>
      </c>
    </row>
    <row r="307" spans="1:27">
      <c r="B307" s="19"/>
      <c r="Y307" s="11"/>
      <c r="Z307" s="11"/>
      <c r="AA307" s="11"/>
    </row>
    <row r="308" spans="1:27">
      <c r="A308" s="5" t="s">
        <v>35</v>
      </c>
      <c r="B308" s="20" t="s">
        <v>13</v>
      </c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>
      <c r="A309" s="5" t="s">
        <v>35</v>
      </c>
      <c r="B309" s="14" t="s">
        <v>14</v>
      </c>
      <c r="C309" s="11">
        <v>-4.5199999999999996</v>
      </c>
      <c r="D309" s="11">
        <v>-5.1679999999999993</v>
      </c>
      <c r="E309" s="12">
        <v>-5.9660000000000002</v>
      </c>
      <c r="F309" s="11">
        <v>-5.9649999999999999</v>
      </c>
      <c r="G309" s="11">
        <v>-6.84</v>
      </c>
      <c r="H309" s="11">
        <v>-6.8933321203618112</v>
      </c>
      <c r="I309" s="11">
        <v>-7.1121117417790316</v>
      </c>
      <c r="J309" s="11">
        <v>-7.4100595670280462</v>
      </c>
      <c r="K309" s="11">
        <v>-7.7577051582732803</v>
      </c>
      <c r="L309" s="11">
        <v>-8.1677257528658416</v>
      </c>
      <c r="M309" s="11">
        <v>-8.6237122339174697</v>
      </c>
      <c r="N309" s="11">
        <v>-9.0420017214806769</v>
      </c>
      <c r="O309" s="11">
        <v>-9.4560887983770332</v>
      </c>
      <c r="P309" s="11">
        <v>-9.90018505471288</v>
      </c>
      <c r="Q309" s="11">
        <v>-10.35997880582735</v>
      </c>
      <c r="R309" s="11">
        <v>-10.865368181078933</v>
      </c>
      <c r="S309" s="11">
        <v>-11.39752453705877</v>
      </c>
      <c r="T309" s="11">
        <v>-11.951352058501479</v>
      </c>
      <c r="U309" s="11">
        <v>-12.527560108156392</v>
      </c>
      <c r="V309" s="11">
        <v>-13.127696037994982</v>
      </c>
      <c r="W309" s="11">
        <v>-13.7564705730539</v>
      </c>
      <c r="X309" s="11">
        <v>-14.418057476145069</v>
      </c>
      <c r="Y309" s="11">
        <v>-15.113365997378519</v>
      </c>
      <c r="Z309" s="11">
        <v>-15.842397996751442</v>
      </c>
      <c r="AA309" s="11">
        <v>-16.606119454802098</v>
      </c>
    </row>
    <row r="310" spans="1:27" ht="8.4499999999999993" thickBot="1">
      <c r="A310" s="5" t="s">
        <v>35</v>
      </c>
      <c r="B310" s="5" t="s">
        <v>15</v>
      </c>
      <c r="C310" s="11">
        <v>-0.40099999999999997</v>
      </c>
      <c r="D310" s="11">
        <v>0.27200000000000002</v>
      </c>
      <c r="E310" s="12">
        <v>0.159</v>
      </c>
      <c r="F310" s="11">
        <v>0.34799999999999998</v>
      </c>
      <c r="G310" s="11">
        <v>0.34799999999999998</v>
      </c>
      <c r="H310" s="11">
        <v>0.35283380348689652</v>
      </c>
      <c r="I310" s="11">
        <v>0.36195141221583443</v>
      </c>
      <c r="J310" s="11">
        <v>0.37190335959879939</v>
      </c>
      <c r="K310" s="11">
        <v>0.38196133910882957</v>
      </c>
      <c r="L310" s="11">
        <v>0.3922913327031996</v>
      </c>
      <c r="M310" s="11">
        <v>0.40290069689541258</v>
      </c>
      <c r="N310" s="11">
        <v>0.41379698715297453</v>
      </c>
      <c r="O310" s="11">
        <v>0.42498796327802663</v>
      </c>
      <c r="P310" s="11">
        <v>0.4364815949334952</v>
      </c>
      <c r="Q310" s="11">
        <v>0.44828606731869325</v>
      </c>
      <c r="R310" s="11">
        <v>0.46040978699841723</v>
      </c>
      <c r="S310" s="11">
        <v>0.47286138788968912</v>
      </c>
      <c r="T310" s="11">
        <v>0.48564973741040773</v>
      </c>
      <c r="U310" s="11">
        <v>0.49878394279428723</v>
      </c>
      <c r="V310" s="11">
        <v>0.51227335757658166</v>
      </c>
      <c r="W310" s="11">
        <v>0.52612758825521266</v>
      </c>
      <c r="X310" s="11">
        <v>0.54035650113204492</v>
      </c>
      <c r="Y310" s="11">
        <v>0.55497022933918128</v>
      </c>
      <c r="Z310" s="11">
        <v>0.56997918005528092</v>
      </c>
      <c r="AA310" s="15">
        <v>0.58539404191704059</v>
      </c>
    </row>
    <row r="311" spans="1:27" ht="8.4499999999999993" thickTop="1">
      <c r="A311" s="5" t="s">
        <v>35</v>
      </c>
      <c r="B311" s="16" t="s">
        <v>16</v>
      </c>
      <c r="C311" s="17">
        <f t="shared" ref="C311:W311" si="81">SUM(C309:C310)</f>
        <v>-4.9209999999999994</v>
      </c>
      <c r="D311" s="17">
        <f t="shared" si="81"/>
        <v>-4.895999999999999</v>
      </c>
      <c r="E311" s="17">
        <f t="shared" si="81"/>
        <v>-5.8070000000000004</v>
      </c>
      <c r="F311" s="17">
        <f t="shared" si="81"/>
        <v>-5.617</v>
      </c>
      <c r="G311" s="17">
        <f t="shared" si="81"/>
        <v>-6.492</v>
      </c>
      <c r="H311" s="17">
        <f t="shared" si="81"/>
        <v>-6.5404983168749151</v>
      </c>
      <c r="I311" s="17">
        <f t="shared" si="81"/>
        <v>-6.7501603295631973</v>
      </c>
      <c r="J311" s="17">
        <f t="shared" si="81"/>
        <v>-7.038156207429247</v>
      </c>
      <c r="K311" s="17">
        <f t="shared" si="81"/>
        <v>-7.3757438191644509</v>
      </c>
      <c r="L311" s="17">
        <f t="shared" si="81"/>
        <v>-7.7754344201626422</v>
      </c>
      <c r="M311" s="17">
        <f t="shared" si="81"/>
        <v>-8.2208115370220565</v>
      </c>
      <c r="N311" s="17">
        <f t="shared" si="81"/>
        <v>-8.6282047343277029</v>
      </c>
      <c r="O311" s="17">
        <f t="shared" si="81"/>
        <v>-9.0311008350990072</v>
      </c>
      <c r="P311" s="17">
        <f t="shared" si="81"/>
        <v>-9.463703459779385</v>
      </c>
      <c r="Q311" s="17">
        <f t="shared" si="81"/>
        <v>-9.9116927385086555</v>
      </c>
      <c r="R311" s="17">
        <f t="shared" si="81"/>
        <v>-10.404958394080516</v>
      </c>
      <c r="S311" s="17">
        <f t="shared" si="81"/>
        <v>-10.924663149169081</v>
      </c>
      <c r="T311" s="17">
        <f t="shared" si="81"/>
        <v>-11.465702321091072</v>
      </c>
      <c r="U311" s="17">
        <f t="shared" si="81"/>
        <v>-12.028776165362105</v>
      </c>
      <c r="V311" s="17">
        <f t="shared" si="81"/>
        <v>-12.6154226804184</v>
      </c>
      <c r="W311" s="17">
        <f t="shared" si="81"/>
        <v>-13.230342984798687</v>
      </c>
      <c r="X311" s="17">
        <f t="shared" ref="X311:AA311" si="82">SUM(X309:X310)</f>
        <v>-13.877700975013024</v>
      </c>
      <c r="Y311" s="17">
        <f t="shared" si="82"/>
        <v>-14.558395768039338</v>
      </c>
      <c r="Z311" s="17">
        <f t="shared" si="82"/>
        <v>-15.272418816696161</v>
      </c>
      <c r="AA311" s="12">
        <f t="shared" si="82"/>
        <v>-16.020725412885056</v>
      </c>
    </row>
    <row r="312" spans="1:27">
      <c r="B312" s="13"/>
      <c r="Y312" s="11"/>
      <c r="Z312" s="11"/>
      <c r="AA312" s="12"/>
    </row>
    <row r="313" spans="1:27">
      <c r="A313" s="5" t="s">
        <v>35</v>
      </c>
      <c r="B313" s="19" t="s">
        <v>17</v>
      </c>
      <c r="C313" s="12">
        <f>C306+C311</f>
        <v>5.5419999999999998</v>
      </c>
      <c r="D313" s="12">
        <f t="shared" ref="D313:AA313" si="83">D306+D311</f>
        <v>5.2329999999999988</v>
      </c>
      <c r="E313" s="12">
        <f t="shared" si="83"/>
        <v>4.0890000000000004</v>
      </c>
      <c r="F313" s="12">
        <f t="shared" si="83"/>
        <v>5.0878915110593814</v>
      </c>
      <c r="G313" s="12">
        <f t="shared" si="83"/>
        <v>2.5669999999999993</v>
      </c>
      <c r="H313" s="12">
        <f t="shared" si="83"/>
        <v>2.4392039711955444</v>
      </c>
      <c r="I313" s="12">
        <f t="shared" si="83"/>
        <v>2.5416623879455109</v>
      </c>
      <c r="J313" s="12">
        <f t="shared" si="83"/>
        <v>3.0907406519617178</v>
      </c>
      <c r="K313" s="12">
        <f t="shared" si="83"/>
        <v>3.5352237687217167</v>
      </c>
      <c r="L313" s="12">
        <f t="shared" si="83"/>
        <v>4.1466469702264286</v>
      </c>
      <c r="M313" s="12">
        <f t="shared" si="83"/>
        <v>4.3347005254448892</v>
      </c>
      <c r="N313" s="12">
        <f t="shared" si="83"/>
        <v>4.2564097535277945</v>
      </c>
      <c r="O313" s="12">
        <f t="shared" si="83"/>
        <v>3.970347227469059</v>
      </c>
      <c r="P313" s="12">
        <f t="shared" si="83"/>
        <v>3.538168791923276</v>
      </c>
      <c r="Q313" s="12">
        <f t="shared" si="83"/>
        <v>3.1075991269420058</v>
      </c>
      <c r="R313" s="12">
        <f t="shared" si="83"/>
        <v>2.6375309065666173</v>
      </c>
      <c r="S313" s="12">
        <f t="shared" si="83"/>
        <v>2.1472275196082737</v>
      </c>
      <c r="T313" s="12">
        <f t="shared" si="83"/>
        <v>1.6326141080562451</v>
      </c>
      <c r="U313" s="12">
        <f t="shared" si="83"/>
        <v>1.0996750551821162</v>
      </c>
      <c r="V313" s="12">
        <f t="shared" si="83"/>
        <v>0.54288241163425788</v>
      </c>
      <c r="W313" s="12">
        <f t="shared" si="83"/>
        <v>-3.9067762754596558E-2</v>
      </c>
      <c r="X313" s="12">
        <f t="shared" si="83"/>
        <v>-0.65074767251673471</v>
      </c>
      <c r="Y313" s="12">
        <f t="shared" si="83"/>
        <v>-1.2941764994061362</v>
      </c>
      <c r="Z313" s="12">
        <f t="shared" si="83"/>
        <v>-1.9694865799218331</v>
      </c>
      <c r="AA313" s="12">
        <f t="shared" si="83"/>
        <v>-2.6779671446084539</v>
      </c>
    </row>
    <row r="314" spans="1:27">
      <c r="AA314" s="11"/>
    </row>
    <row r="315" spans="1:27">
      <c r="AA315" s="11"/>
    </row>
    <row r="316" spans="1:27" s="1" customFormat="1">
      <c r="B316" s="2" t="s">
        <v>0</v>
      </c>
      <c r="C316" s="3">
        <v>2016</v>
      </c>
      <c r="D316" s="3">
        <v>2017</v>
      </c>
      <c r="E316" s="3">
        <v>2018</v>
      </c>
      <c r="F316" s="3">
        <v>2019</v>
      </c>
      <c r="G316" s="3">
        <v>2020</v>
      </c>
      <c r="H316" s="3">
        <v>2021</v>
      </c>
      <c r="I316" s="3">
        <v>2022</v>
      </c>
      <c r="J316" s="3">
        <v>2023</v>
      </c>
      <c r="K316" s="3">
        <v>2024</v>
      </c>
      <c r="L316" s="3">
        <v>2025</v>
      </c>
      <c r="M316" s="3">
        <v>2026</v>
      </c>
      <c r="N316" s="3">
        <v>2027</v>
      </c>
      <c r="O316" s="3">
        <v>2028</v>
      </c>
      <c r="P316" s="3">
        <v>2029</v>
      </c>
      <c r="Q316" s="3">
        <v>2030</v>
      </c>
      <c r="R316" s="3">
        <v>2031</v>
      </c>
      <c r="S316" s="3">
        <v>2032</v>
      </c>
      <c r="T316" s="3">
        <v>2033</v>
      </c>
      <c r="U316" s="3">
        <v>2034</v>
      </c>
      <c r="V316" s="3">
        <v>2035</v>
      </c>
      <c r="W316" s="3">
        <v>2036</v>
      </c>
      <c r="X316" s="3">
        <v>2037</v>
      </c>
      <c r="Y316" s="3">
        <f t="shared" ref="Y316:AA316" si="84">X316+1</f>
        <v>2038</v>
      </c>
      <c r="Z316" s="3">
        <f t="shared" si="84"/>
        <v>2039</v>
      </c>
      <c r="AA316" s="4">
        <f t="shared" si="84"/>
        <v>2040</v>
      </c>
    </row>
    <row r="317" spans="1:27">
      <c r="B317" s="6" t="s">
        <v>1</v>
      </c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9"/>
      <c r="Y317" s="9"/>
      <c r="Z317" s="9"/>
      <c r="AA317" s="9"/>
    </row>
    <row r="318" spans="1:27">
      <c r="A318" s="5" t="s">
        <v>36</v>
      </c>
      <c r="B318" s="5" t="s">
        <v>3</v>
      </c>
      <c r="C318" s="11">
        <v>9.1340000000000003</v>
      </c>
      <c r="D318" s="11">
        <v>8.4480000000000004</v>
      </c>
      <c r="E318" s="12">
        <v>7.6070000000000002</v>
      </c>
      <c r="F318" s="11">
        <v>6.718</v>
      </c>
      <c r="G318" s="11">
        <v>5.4610000000000003</v>
      </c>
      <c r="H318" s="11">
        <v>5.4610000000000003</v>
      </c>
      <c r="I318" s="11">
        <v>5.4610000000000003</v>
      </c>
      <c r="J318" s="11">
        <v>5.4610000000000003</v>
      </c>
      <c r="K318" s="11">
        <v>5.4610000000000003</v>
      </c>
      <c r="L318" s="11">
        <v>5.4610000000000003</v>
      </c>
      <c r="M318" s="11">
        <v>5.4610000000000003</v>
      </c>
      <c r="N318" s="11">
        <v>5.4610000000000003</v>
      </c>
      <c r="O318" s="11">
        <v>5.4610000000000003</v>
      </c>
      <c r="P318" s="11">
        <v>5.4610000000000003</v>
      </c>
      <c r="Q318" s="11">
        <v>5.4610000000000003</v>
      </c>
      <c r="R318" s="11">
        <v>5.4610000000000003</v>
      </c>
      <c r="S318" s="11">
        <v>5.4610000000000003</v>
      </c>
      <c r="T318" s="11">
        <v>5.4610000000000003</v>
      </c>
      <c r="U318" s="11">
        <v>5.4610000000000003</v>
      </c>
      <c r="V318" s="11">
        <v>5.4610000000000003</v>
      </c>
      <c r="W318" s="11">
        <v>5.4610000000000003</v>
      </c>
      <c r="X318" s="11">
        <v>5.4610000000000003</v>
      </c>
      <c r="Y318" s="11">
        <v>5.4610000000000003</v>
      </c>
      <c r="Z318" s="11">
        <v>5.4610000000000003</v>
      </c>
      <c r="AA318" s="11">
        <v>5.4610000000000003</v>
      </c>
    </row>
    <row r="319" spans="1:27">
      <c r="A319" s="5" t="s">
        <v>36</v>
      </c>
      <c r="B319" s="13" t="s">
        <v>4</v>
      </c>
      <c r="C319" s="11">
        <v>0</v>
      </c>
      <c r="D319" s="11">
        <v>1E-3</v>
      </c>
      <c r="E319" s="12">
        <v>2E-3</v>
      </c>
      <c r="F319" s="11">
        <v>1.5669999999999999</v>
      </c>
      <c r="G319" s="11">
        <v>1.8140000000000001</v>
      </c>
      <c r="H319" s="11">
        <v>1.9356743562934344</v>
      </c>
      <c r="I319" s="11">
        <v>2.4400546939443957</v>
      </c>
      <c r="J319" s="11">
        <v>3.2161613674909244</v>
      </c>
      <c r="K319" s="11">
        <v>4.0509985538139466</v>
      </c>
      <c r="L319" s="11">
        <v>4.9367905760849471</v>
      </c>
      <c r="M319" s="11">
        <v>5.5408930116452311</v>
      </c>
      <c r="N319" s="11">
        <v>5.8602306118011773</v>
      </c>
      <c r="O319" s="11">
        <v>5.9673155710005883</v>
      </c>
      <c r="P319" s="11">
        <v>5.9599059896279805</v>
      </c>
      <c r="Q319" s="11">
        <v>5.9599059896279805</v>
      </c>
      <c r="R319" s="11">
        <v>5.9599059896279805</v>
      </c>
      <c r="S319" s="11">
        <v>5.9599059896279805</v>
      </c>
      <c r="T319" s="11">
        <v>5.9599059896279805</v>
      </c>
      <c r="U319" s="11">
        <v>5.9599059896279805</v>
      </c>
      <c r="V319" s="11">
        <v>5.9599059896279805</v>
      </c>
      <c r="W319" s="11">
        <v>5.9599059896279805</v>
      </c>
      <c r="X319" s="11">
        <v>5.9599059896279805</v>
      </c>
      <c r="Y319" s="11">
        <v>5.9599059896279805</v>
      </c>
      <c r="Z319" s="11">
        <v>5.9599059896279805</v>
      </c>
      <c r="AA319" s="11">
        <v>5.9599059896279805</v>
      </c>
    </row>
    <row r="320" spans="1:27">
      <c r="A320" s="5" t="s">
        <v>36</v>
      </c>
      <c r="B320" s="13" t="s">
        <v>5</v>
      </c>
      <c r="C320" s="11">
        <v>0</v>
      </c>
      <c r="D320" s="11">
        <v>0</v>
      </c>
      <c r="E320" s="12">
        <v>0</v>
      </c>
      <c r="F320" s="11">
        <v>3.6000000000000004E-2</v>
      </c>
      <c r="G320" s="11">
        <v>5.9000000000000004E-2</v>
      </c>
      <c r="H320" s="11">
        <v>4.6977810135202337E-2</v>
      </c>
      <c r="I320" s="11">
        <v>-4.287785796212952E-2</v>
      </c>
      <c r="J320" s="11">
        <v>3.5499655913493793E-2</v>
      </c>
      <c r="K320" s="11">
        <v>-3.1859153827135799E-2</v>
      </c>
      <c r="L320" s="11">
        <v>3.1270964792914649E-2</v>
      </c>
      <c r="M320" s="11">
        <v>2.5491034162874109E-2</v>
      </c>
      <c r="N320" s="11">
        <v>1.6275026884087336E-2</v>
      </c>
      <c r="O320" s="11">
        <v>1.4450948749458592E-2</v>
      </c>
      <c r="P320" s="11">
        <v>1.2092730080114768E-2</v>
      </c>
      <c r="Q320" s="11">
        <v>1.310030981323739E-2</v>
      </c>
      <c r="R320" s="11">
        <v>1.5176751419585657E-2</v>
      </c>
      <c r="S320" s="11">
        <v>2.0082498040498629E-2</v>
      </c>
      <c r="T320" s="11">
        <v>1.998868533298688E-2</v>
      </c>
      <c r="U320" s="11">
        <v>2.1518883054443324E-2</v>
      </c>
      <c r="V320" s="11">
        <v>2.1081662605122672E-2</v>
      </c>
      <c r="W320" s="11">
        <v>2.187157567584342E-2</v>
      </c>
      <c r="X320" s="11">
        <v>2.3624932038818838E-2</v>
      </c>
      <c r="Y320" s="11">
        <v>2.5422843751620502E-2</v>
      </c>
      <c r="Z320" s="11">
        <v>2.7235983426740364E-2</v>
      </c>
      <c r="AA320" s="11">
        <v>2.8820737863542334E-2</v>
      </c>
    </row>
    <row r="321" spans="1:27">
      <c r="A321" s="5" t="s">
        <v>36</v>
      </c>
      <c r="B321" s="14" t="s">
        <v>6</v>
      </c>
      <c r="C321" s="11">
        <v>1E-3</v>
      </c>
      <c r="D321" s="11">
        <v>1E-3</v>
      </c>
      <c r="E321" s="12">
        <v>1E-3</v>
      </c>
      <c r="F321" s="11">
        <v>1E-3</v>
      </c>
      <c r="G321" s="11">
        <v>1E-3</v>
      </c>
      <c r="H321" s="11">
        <v>8.8908953613219997E-4</v>
      </c>
      <c r="I321" s="11">
        <v>8.0569951039792054E-4</v>
      </c>
      <c r="J321" s="11">
        <v>7.4383516906019291E-4</v>
      </c>
      <c r="K321" s="11">
        <v>7.0031936232557148E-4</v>
      </c>
      <c r="L321" s="11">
        <v>6.7434172754095593E-4</v>
      </c>
      <c r="M321" s="11">
        <v>6.3877203282929301E-4</v>
      </c>
      <c r="N321" s="11">
        <v>5.9960145036721548E-4</v>
      </c>
      <c r="O321" s="11">
        <v>5.6069457751636018E-4</v>
      </c>
      <c r="P321" s="11">
        <v>5.2431303221950852E-4</v>
      </c>
      <c r="Q321" s="11">
        <v>4.9155378682777659E-4</v>
      </c>
      <c r="R321" s="11">
        <v>4.6259917793511733E-4</v>
      </c>
      <c r="S321" s="11">
        <v>4.356347566699485E-4</v>
      </c>
      <c r="T321" s="11">
        <v>4.098674991904204E-4</v>
      </c>
      <c r="U321" s="11">
        <v>3.8510179944908375E-4</v>
      </c>
      <c r="V321" s="11">
        <v>3.6149132682234482E-4</v>
      </c>
      <c r="W321" s="11">
        <v>3.3943268972425305E-4</v>
      </c>
      <c r="X321" s="11">
        <v>3.1889949048385973E-4</v>
      </c>
      <c r="Y321" s="11">
        <v>2.9971700043902378E-4</v>
      </c>
      <c r="Z321" s="11">
        <v>2.817033372163022E-4</v>
      </c>
      <c r="AA321" s="11">
        <v>2.6472981604870236E-4</v>
      </c>
    </row>
    <row r="322" spans="1:27">
      <c r="A322" s="5" t="s">
        <v>36</v>
      </c>
      <c r="B322" s="14" t="s">
        <v>7</v>
      </c>
      <c r="C322" s="11">
        <v>4.9000000000000002E-2</v>
      </c>
      <c r="D322" s="11">
        <v>4.9000000000000002E-2</v>
      </c>
      <c r="E322" s="12">
        <v>0.05</v>
      </c>
      <c r="F322" s="11">
        <v>4.9317484848730046E-2</v>
      </c>
      <c r="G322" s="11">
        <v>4.9000000000000002E-2</v>
      </c>
      <c r="H322" s="11">
        <v>4.9000000000000002E-2</v>
      </c>
      <c r="I322" s="11">
        <v>4.9000000000000002E-2</v>
      </c>
      <c r="J322" s="11">
        <v>4.9000000000000002E-2</v>
      </c>
      <c r="K322" s="11">
        <v>4.9000000000000002E-2</v>
      </c>
      <c r="L322" s="11">
        <v>4.9000000000000002E-2</v>
      </c>
      <c r="M322" s="11">
        <v>4.9000000000000002E-2</v>
      </c>
      <c r="N322" s="11">
        <v>4.9000000000000002E-2</v>
      </c>
      <c r="O322" s="11">
        <v>4.9000000000000002E-2</v>
      </c>
      <c r="P322" s="11">
        <v>4.9000000000000002E-2</v>
      </c>
      <c r="Q322" s="11">
        <v>4.9000000000000002E-2</v>
      </c>
      <c r="R322" s="11">
        <v>4.9000000000000002E-2</v>
      </c>
      <c r="S322" s="11">
        <v>4.9000000000000002E-2</v>
      </c>
      <c r="T322" s="11">
        <v>4.9000000000000002E-2</v>
      </c>
      <c r="U322" s="11">
        <v>4.9000000000000002E-2</v>
      </c>
      <c r="V322" s="11">
        <v>4.9000000000000002E-2</v>
      </c>
      <c r="W322" s="11">
        <v>4.9000000000000002E-2</v>
      </c>
      <c r="X322" s="11">
        <v>4.9000000000000002E-2</v>
      </c>
      <c r="Y322" s="11">
        <v>4.9000000000000002E-2</v>
      </c>
      <c r="Z322" s="11">
        <v>4.9000000000000002E-2</v>
      </c>
      <c r="AA322" s="11">
        <v>4.9000000000000002E-2</v>
      </c>
    </row>
    <row r="323" spans="1:27">
      <c r="A323" s="5" t="s">
        <v>36</v>
      </c>
      <c r="B323" s="14" t="s">
        <v>8</v>
      </c>
      <c r="C323" s="11">
        <v>0.69300000000000006</v>
      </c>
      <c r="D323" s="11">
        <v>0.69899999999999995</v>
      </c>
      <c r="E323" s="12">
        <v>0.629</v>
      </c>
      <c r="F323" s="11">
        <v>0.69499999999999995</v>
      </c>
      <c r="G323" s="11">
        <v>0.67799999999999994</v>
      </c>
      <c r="H323" s="11">
        <v>0.47065185498953072</v>
      </c>
      <c r="I323" s="11">
        <v>0.32221402774034663</v>
      </c>
      <c r="J323" s="11">
        <v>0.22963325317824804</v>
      </c>
      <c r="K323" s="11">
        <v>0.17527895709675867</v>
      </c>
      <c r="L323" s="11">
        <v>0.15604350329201272</v>
      </c>
      <c r="M323" s="11">
        <v>0.12984212421598987</v>
      </c>
      <c r="N323" s="11">
        <v>0.10334308368554239</v>
      </c>
      <c r="O323" s="11">
        <v>8.0350528396954071E-2</v>
      </c>
      <c r="P323" s="11">
        <v>6.1801978451953787E-2</v>
      </c>
      <c r="Q323" s="11">
        <v>4.8022783203333676E-2</v>
      </c>
      <c r="R323" s="11">
        <v>3.806072927702478E-2</v>
      </c>
      <c r="S323" s="11">
        <v>3.0441891203875669E-2</v>
      </c>
      <c r="T323" s="11">
        <v>2.4324503435264121E-2</v>
      </c>
      <c r="U323" s="11">
        <v>1.9297509711967392E-2</v>
      </c>
      <c r="V323" s="11">
        <v>1.5181826214010751E-2</v>
      </c>
      <c r="W323" s="11">
        <v>1.1938562500476186E-2</v>
      </c>
      <c r="X323" s="11">
        <v>9.4158000460961167E-3</v>
      </c>
      <c r="Y323" s="11">
        <v>7.4489481575676251E-3</v>
      </c>
      <c r="Z323" s="11">
        <v>5.9020345670471692E-3</v>
      </c>
      <c r="AA323" s="11">
        <v>4.674073499333414E-3</v>
      </c>
    </row>
    <row r="324" spans="1:27">
      <c r="A324" s="5" t="s">
        <v>36</v>
      </c>
      <c r="B324" s="5" t="s">
        <v>9</v>
      </c>
      <c r="C324" s="11">
        <v>0</v>
      </c>
      <c r="D324" s="11">
        <v>0</v>
      </c>
      <c r="E324" s="12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</row>
    <row r="325" spans="1:27">
      <c r="A325" s="5" t="s">
        <v>36</v>
      </c>
      <c r="B325" s="5" t="s">
        <v>10</v>
      </c>
      <c r="C325" s="11">
        <v>0.35599999999999998</v>
      </c>
      <c r="D325" s="11">
        <v>0.35599999999999998</v>
      </c>
      <c r="E325" s="12">
        <v>8.4999999999999992E-2</v>
      </c>
      <c r="F325" s="11">
        <v>0.69884113290012773</v>
      </c>
      <c r="G325" s="11">
        <v>0.19800000000000001</v>
      </c>
      <c r="H325" s="11">
        <v>0.20075026750116526</v>
      </c>
      <c r="I325" s="11">
        <v>0.20593787246762993</v>
      </c>
      <c r="J325" s="11">
        <v>0.21160018735793756</v>
      </c>
      <c r="K325" s="11">
        <v>0.21732283087226509</v>
      </c>
      <c r="L325" s="11">
        <v>0.22320024102078598</v>
      </c>
      <c r="M325" s="11">
        <v>0.22923660340601065</v>
      </c>
      <c r="N325" s="11">
        <v>0.23543621682841656</v>
      </c>
      <c r="O325" s="11">
        <v>0.24180349634784279</v>
      </c>
      <c r="P325" s="11">
        <v>0.24834297642767836</v>
      </c>
      <c r="Q325" s="11">
        <v>0.25505931416408412</v>
      </c>
      <c r="R325" s="11">
        <v>0.2619572926025478</v>
      </c>
      <c r="S325" s="11">
        <v>0.26904182414413358</v>
      </c>
      <c r="T325" s="11">
        <v>0.27631795404385279</v>
      </c>
      <c r="U325" s="11">
        <v>0.28379086400364634</v>
      </c>
      <c r="V325" s="11">
        <v>0.29146587586253803</v>
      </c>
      <c r="W325" s="11">
        <v>0.29934845538658672</v>
      </c>
      <c r="X325" s="11">
        <v>0.3074442161613361</v>
      </c>
      <c r="Y325" s="11">
        <v>0.31575892358953433</v>
      </c>
      <c r="Z325" s="11">
        <v>0.32429849899697033</v>
      </c>
      <c r="AA325" s="11">
        <v>0.33306902384935089</v>
      </c>
    </row>
    <row r="326" spans="1:27" ht="8.4499999999999993" thickBot="1">
      <c r="A326" s="5" t="s">
        <v>36</v>
      </c>
      <c r="B326" s="21" t="s">
        <v>11</v>
      </c>
      <c r="C326" s="15">
        <v>0.19499999999999998</v>
      </c>
      <c r="D326" s="15">
        <v>0.19499999999999998</v>
      </c>
      <c r="E326" s="22">
        <v>0.73699999999999999</v>
      </c>
      <c r="F326" s="15">
        <v>0.54873289331052377</v>
      </c>
      <c r="G326" s="15">
        <v>0.69100000000000006</v>
      </c>
      <c r="H326" s="15">
        <v>0.70059815577426865</v>
      </c>
      <c r="I326" s="15">
        <v>0.7187023731067288</v>
      </c>
      <c r="J326" s="15">
        <v>0.73846328012290341</v>
      </c>
      <c r="K326" s="15">
        <v>0.75843472794310707</v>
      </c>
      <c r="L326" s="15">
        <v>0.77894629568365215</v>
      </c>
      <c r="M326" s="15">
        <v>0.80001259067451203</v>
      </c>
      <c r="N326" s="15">
        <v>0.82164861529513067</v>
      </c>
      <c r="O326" s="15">
        <v>0.84386977765838078</v>
      </c>
      <c r="P326" s="15">
        <v>0.86669190258346351</v>
      </c>
      <c r="Q326" s="15">
        <v>0.89013124286556644</v>
      </c>
      <c r="R326" s="15">
        <v>0.91420449085030575</v>
      </c>
      <c r="S326" s="15">
        <v>0.93892879032119358</v>
      </c>
      <c r="T326" s="15">
        <v>0.96432174870859744</v>
      </c>
      <c r="U326" s="15">
        <v>0.99040144962888699</v>
      </c>
      <c r="V326" s="15">
        <v>1.0171864657626959</v>
      </c>
      <c r="W326" s="15">
        <v>1.0446958720814719</v>
      </c>
      <c r="X326" s="15">
        <v>1.0729492594317338</v>
      </c>
      <c r="Y326" s="15">
        <v>1.1019667484867086</v>
      </c>
      <c r="Z326" s="15">
        <v>1.1317690040752857</v>
      </c>
      <c r="AA326" s="15">
        <v>1.1623772498984926</v>
      </c>
    </row>
    <row r="327" spans="1:27" ht="8.4499999999999993" thickTop="1">
      <c r="A327" s="5" t="s">
        <v>36</v>
      </c>
      <c r="B327" s="19" t="s">
        <v>12</v>
      </c>
      <c r="C327" s="12">
        <f t="shared" ref="C327:F327" si="85">SUM(C318:C326)</f>
        <v>10.427999999999999</v>
      </c>
      <c r="D327" s="12">
        <f t="shared" si="85"/>
        <v>9.7489999999999988</v>
      </c>
      <c r="E327" s="12">
        <f t="shared" si="85"/>
        <v>9.1110000000000007</v>
      </c>
      <c r="F327" s="12">
        <f t="shared" si="85"/>
        <v>10.313891511059381</v>
      </c>
      <c r="G327" s="11">
        <v>8.950999999999997</v>
      </c>
      <c r="H327" s="11">
        <v>8.8655415342297346</v>
      </c>
      <c r="I327" s="11">
        <v>9.1548368088073691</v>
      </c>
      <c r="J327" s="11">
        <v>9.9421015792325687</v>
      </c>
      <c r="K327" s="11">
        <v>10.680876235261268</v>
      </c>
      <c r="L327" s="11">
        <v>11.636925922601856</v>
      </c>
      <c r="M327" s="11">
        <v>12.236114136137447</v>
      </c>
      <c r="N327" s="11">
        <v>12.54753315594472</v>
      </c>
      <c r="O327" s="11">
        <v>12.658351016730741</v>
      </c>
      <c r="P327" s="11">
        <v>12.659359890203412</v>
      </c>
      <c r="Q327" s="11">
        <v>12.676711193461029</v>
      </c>
      <c r="R327" s="11">
        <v>12.699767852955379</v>
      </c>
      <c r="S327" s="11">
        <v>12.728836628094351</v>
      </c>
      <c r="T327" s="11">
        <v>12.755268748647872</v>
      </c>
      <c r="U327" s="11">
        <v>12.785299797826374</v>
      </c>
      <c r="V327" s="11">
        <v>12.815183311399172</v>
      </c>
      <c r="W327" s="11">
        <v>12.848099887962084</v>
      </c>
      <c r="X327" s="11">
        <v>12.883659096796448</v>
      </c>
      <c r="Y327" s="11">
        <v>12.920803170613851</v>
      </c>
      <c r="Z327" s="11">
        <v>12.959393214031243</v>
      </c>
      <c r="AA327" s="11">
        <v>12.999111804554749</v>
      </c>
    </row>
    <row r="328" spans="1:27">
      <c r="B328" s="19"/>
      <c r="Y328" s="11"/>
      <c r="Z328" s="11"/>
      <c r="AA328" s="11"/>
    </row>
    <row r="329" spans="1:27">
      <c r="A329" s="5" t="s">
        <v>36</v>
      </c>
      <c r="B329" s="20" t="s">
        <v>13</v>
      </c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>
      <c r="A330" s="5" t="s">
        <v>36</v>
      </c>
      <c r="B330" s="14" t="s">
        <v>14</v>
      </c>
      <c r="C330" s="11">
        <v>-3.5770000000000004</v>
      </c>
      <c r="D330" s="11">
        <v>-4.0179999999999998</v>
      </c>
      <c r="E330" s="12">
        <v>-4.6149999999999993</v>
      </c>
      <c r="F330" s="11">
        <v>-4.6139999999999999</v>
      </c>
      <c r="G330" s="11">
        <v>-4.9009999999999998</v>
      </c>
      <c r="H330" s="11">
        <v>-4.9024902698883546</v>
      </c>
      <c r="I330" s="11">
        <v>-5.0157453440210906</v>
      </c>
      <c r="J330" s="11">
        <v>-5.1532274944091379</v>
      </c>
      <c r="K330" s="11">
        <v>-5.2923192856017893</v>
      </c>
      <c r="L330" s="11">
        <v>-5.449920202031679</v>
      </c>
      <c r="M330" s="11">
        <v>-5.6411577787918192</v>
      </c>
      <c r="N330" s="11">
        <v>-5.8030040272142145</v>
      </c>
      <c r="O330" s="11">
        <v>-5.9538069815833685</v>
      </c>
      <c r="P330" s="11">
        <v>-6.1167538071811141</v>
      </c>
      <c r="Q330" s="11">
        <v>-6.2862481953929752</v>
      </c>
      <c r="R330" s="11">
        <v>-6.4694527583467138</v>
      </c>
      <c r="S330" s="11">
        <v>-6.6569332852166667</v>
      </c>
      <c r="T330" s="11">
        <v>-6.8474905532255885</v>
      </c>
      <c r="U330" s="11">
        <v>-7.0422749259645787</v>
      </c>
      <c r="V330" s="11">
        <v>-7.241598562964743</v>
      </c>
      <c r="W330" s="11">
        <v>-7.4462931726293728</v>
      </c>
      <c r="X330" s="11">
        <v>-7.6578465491478749</v>
      </c>
      <c r="Y330" s="11">
        <v>-7.8762185830602984</v>
      </c>
      <c r="Z330" s="11">
        <v>-8.1008240511984955</v>
      </c>
      <c r="AA330" s="11">
        <v>-8.3315440896517554</v>
      </c>
    </row>
    <row r="331" spans="1:27" ht="8.4499999999999993" thickBot="1">
      <c r="A331" s="5" t="s">
        <v>36</v>
      </c>
      <c r="B331" s="5" t="s">
        <v>15</v>
      </c>
      <c r="C331" s="11">
        <v>-0.48</v>
      </c>
      <c r="D331" s="11">
        <v>0.28200000000000003</v>
      </c>
      <c r="E331" s="12">
        <v>0.16700000000000001</v>
      </c>
      <c r="F331" s="11">
        <v>0.38600000000000001</v>
      </c>
      <c r="G331" s="11">
        <v>0.38600000000000001</v>
      </c>
      <c r="H331" s="11">
        <v>0.39136163260328177</v>
      </c>
      <c r="I331" s="11">
        <v>0.40147484228537966</v>
      </c>
      <c r="J331" s="11">
        <v>0.41251349656648439</v>
      </c>
      <c r="K331" s="11">
        <v>0.42366976119542593</v>
      </c>
      <c r="L331" s="11">
        <v>0.43512774259607778</v>
      </c>
      <c r="M331" s="11">
        <v>0.44689560057939448</v>
      </c>
      <c r="N331" s="11">
        <v>0.45898171563519596</v>
      </c>
      <c r="O331" s="11">
        <v>0.47139469490034003</v>
      </c>
      <c r="P331" s="11">
        <v>0.48414337828830223</v>
      </c>
      <c r="Q331" s="11">
        <v>0.49723684478452762</v>
      </c>
      <c r="R331" s="11">
        <v>0.51068441891203753</v>
      </c>
      <c r="S331" s="11">
        <v>0.52449567737189673</v>
      </c>
      <c r="T331" s="11">
        <v>0.53868045586326851</v>
      </c>
      <c r="U331" s="11">
        <v>0.55324885608791652</v>
      </c>
      <c r="V331" s="11">
        <v>0.56821125294413977</v>
      </c>
      <c r="W331" s="11">
        <v>0.58357830191526494</v>
      </c>
      <c r="X331" s="11">
        <v>0.59936094665795825</v>
      </c>
      <c r="Y331" s="11">
        <v>0.61557042679575891</v>
      </c>
      <c r="Z331" s="11">
        <v>0.63221828592338658</v>
      </c>
      <c r="AA331" s="15">
        <v>0.64931637982752244</v>
      </c>
    </row>
    <row r="332" spans="1:27" ht="8.4499999999999993" thickTop="1">
      <c r="A332" s="5" t="s">
        <v>36</v>
      </c>
      <c r="B332" s="16" t="s">
        <v>16</v>
      </c>
      <c r="C332" s="17">
        <f t="shared" ref="C332:W332" si="86">SUM(C330:C331)</f>
        <v>-4.0570000000000004</v>
      </c>
      <c r="D332" s="17">
        <f t="shared" si="86"/>
        <v>-3.7359999999999998</v>
      </c>
      <c r="E332" s="17">
        <f t="shared" si="86"/>
        <v>-4.4479999999999995</v>
      </c>
      <c r="F332" s="17">
        <f t="shared" si="86"/>
        <v>-4.2279999999999998</v>
      </c>
      <c r="G332" s="17">
        <f t="shared" si="86"/>
        <v>-4.5149999999999997</v>
      </c>
      <c r="H332" s="17">
        <f t="shared" si="86"/>
        <v>-4.511128637285073</v>
      </c>
      <c r="I332" s="17">
        <f t="shared" si="86"/>
        <v>-4.6142705017357111</v>
      </c>
      <c r="J332" s="17">
        <f t="shared" si="86"/>
        <v>-4.7407139978426533</v>
      </c>
      <c r="K332" s="17">
        <f t="shared" si="86"/>
        <v>-4.8686495244063632</v>
      </c>
      <c r="L332" s="17">
        <f t="shared" si="86"/>
        <v>-5.0147924594356015</v>
      </c>
      <c r="M332" s="17">
        <f t="shared" si="86"/>
        <v>-5.1942621782124245</v>
      </c>
      <c r="N332" s="17">
        <f t="shared" si="86"/>
        <v>-5.3440223115790184</v>
      </c>
      <c r="O332" s="17">
        <f t="shared" si="86"/>
        <v>-5.4824122866830285</v>
      </c>
      <c r="P332" s="17">
        <f t="shared" si="86"/>
        <v>-5.6326104288928116</v>
      </c>
      <c r="Q332" s="17">
        <f t="shared" si="86"/>
        <v>-5.7890113506084475</v>
      </c>
      <c r="R332" s="17">
        <f t="shared" si="86"/>
        <v>-5.958768339434676</v>
      </c>
      <c r="S332" s="17">
        <f t="shared" si="86"/>
        <v>-6.1324376078447695</v>
      </c>
      <c r="T332" s="17">
        <f t="shared" si="86"/>
        <v>-6.3088100973623202</v>
      </c>
      <c r="U332" s="17">
        <f t="shared" si="86"/>
        <v>-6.4890260698766618</v>
      </c>
      <c r="V332" s="17">
        <f t="shared" si="86"/>
        <v>-6.6733873100206029</v>
      </c>
      <c r="W332" s="17">
        <f t="shared" si="86"/>
        <v>-6.8627148707141075</v>
      </c>
      <c r="X332" s="17">
        <f t="shared" ref="X332:AA332" si="87">SUM(X330:X331)</f>
        <v>-7.0584856024899167</v>
      </c>
      <c r="Y332" s="17">
        <f t="shared" si="87"/>
        <v>-7.2606481562645397</v>
      </c>
      <c r="Z332" s="17">
        <f t="shared" si="87"/>
        <v>-7.4686057652751092</v>
      </c>
      <c r="AA332" s="12">
        <f t="shared" si="87"/>
        <v>-7.6822277098242333</v>
      </c>
    </row>
    <row r="333" spans="1:27">
      <c r="B333" s="13"/>
      <c r="Y333" s="11"/>
      <c r="Z333" s="11"/>
      <c r="AA333" s="12"/>
    </row>
    <row r="334" spans="1:27">
      <c r="A334" s="5" t="s">
        <v>36</v>
      </c>
      <c r="B334" s="19" t="s">
        <v>17</v>
      </c>
      <c r="C334" s="12">
        <f>C327+C332</f>
        <v>6.3709999999999987</v>
      </c>
      <c r="D334" s="12">
        <f t="shared" ref="D334:AA334" si="88">D327+D332</f>
        <v>6.012999999999999</v>
      </c>
      <c r="E334" s="12">
        <f t="shared" si="88"/>
        <v>4.6630000000000011</v>
      </c>
      <c r="F334" s="12">
        <f t="shared" si="88"/>
        <v>6.0858915110593816</v>
      </c>
      <c r="G334" s="12">
        <f t="shared" si="88"/>
        <v>4.4359999999999973</v>
      </c>
      <c r="H334" s="12">
        <f t="shared" si="88"/>
        <v>4.3544128969446616</v>
      </c>
      <c r="I334" s="12">
        <f t="shared" si="88"/>
        <v>4.540566307071658</v>
      </c>
      <c r="J334" s="12">
        <f t="shared" si="88"/>
        <v>5.2013875813899153</v>
      </c>
      <c r="K334" s="12">
        <f t="shared" si="88"/>
        <v>5.8122267108549046</v>
      </c>
      <c r="L334" s="12">
        <f t="shared" si="88"/>
        <v>6.6221334631662545</v>
      </c>
      <c r="M334" s="12">
        <f t="shared" si="88"/>
        <v>7.0418519579250223</v>
      </c>
      <c r="N334" s="12">
        <f t="shared" si="88"/>
        <v>7.2035108443657014</v>
      </c>
      <c r="O334" s="12">
        <f t="shared" si="88"/>
        <v>7.1759387300477124</v>
      </c>
      <c r="P334" s="12">
        <f t="shared" si="88"/>
        <v>7.0267494613106001</v>
      </c>
      <c r="Q334" s="12">
        <f t="shared" si="88"/>
        <v>6.887699842852582</v>
      </c>
      <c r="R334" s="12">
        <f t="shared" si="88"/>
        <v>6.7409995135207028</v>
      </c>
      <c r="S334" s="12">
        <f t="shared" si="88"/>
        <v>6.5963990202495815</v>
      </c>
      <c r="T334" s="12">
        <f t="shared" si="88"/>
        <v>6.4464586512855515</v>
      </c>
      <c r="U334" s="12">
        <f t="shared" si="88"/>
        <v>6.2962737279497123</v>
      </c>
      <c r="V334" s="12">
        <f t="shared" si="88"/>
        <v>6.1417960013785695</v>
      </c>
      <c r="W334" s="12">
        <f t="shared" si="88"/>
        <v>5.9853850172479763</v>
      </c>
      <c r="X334" s="12">
        <f t="shared" si="88"/>
        <v>5.8251734943065312</v>
      </c>
      <c r="Y334" s="12">
        <f t="shared" si="88"/>
        <v>5.6601550143493116</v>
      </c>
      <c r="Z334" s="12">
        <f t="shared" si="88"/>
        <v>5.4907874487561337</v>
      </c>
      <c r="AA334" s="12">
        <f t="shared" si="88"/>
        <v>5.3168840947305158</v>
      </c>
    </row>
    <row r="335" spans="1:27">
      <c r="AA335" s="11"/>
    </row>
    <row r="336" spans="1:27">
      <c r="AA336" s="11"/>
    </row>
    <row r="337" spans="1:27" s="1" customFormat="1">
      <c r="A337" s="24"/>
      <c r="B337" s="25" t="s">
        <v>0</v>
      </c>
      <c r="C337" s="26">
        <v>2016</v>
      </c>
      <c r="D337" s="26">
        <v>2017</v>
      </c>
      <c r="E337" s="26">
        <v>2018</v>
      </c>
      <c r="F337" s="26">
        <v>2019</v>
      </c>
      <c r="G337" s="26">
        <v>2020</v>
      </c>
      <c r="H337" s="26">
        <v>2021</v>
      </c>
      <c r="I337" s="26">
        <v>2022</v>
      </c>
      <c r="J337" s="26">
        <v>2023</v>
      </c>
      <c r="K337" s="26">
        <v>2024</v>
      </c>
      <c r="L337" s="26">
        <v>2025</v>
      </c>
      <c r="M337" s="26">
        <v>2026</v>
      </c>
      <c r="N337" s="26">
        <v>2027</v>
      </c>
      <c r="O337" s="26">
        <v>2028</v>
      </c>
      <c r="P337" s="26">
        <v>2029</v>
      </c>
      <c r="Q337" s="26">
        <v>2030</v>
      </c>
      <c r="R337" s="26">
        <v>2031</v>
      </c>
      <c r="S337" s="26">
        <v>2032</v>
      </c>
      <c r="T337" s="26">
        <v>2033</v>
      </c>
      <c r="U337" s="26">
        <v>2034</v>
      </c>
      <c r="V337" s="26">
        <v>2035</v>
      </c>
      <c r="W337" s="26">
        <v>2036</v>
      </c>
      <c r="X337" s="26">
        <v>2037</v>
      </c>
      <c r="Y337" s="26">
        <f t="shared" ref="Y337:AA337" si="89">X337+1</f>
        <v>2038</v>
      </c>
      <c r="Z337" s="26">
        <f t="shared" si="89"/>
        <v>2039</v>
      </c>
      <c r="AA337" s="27">
        <f t="shared" si="89"/>
        <v>2040</v>
      </c>
    </row>
    <row r="338" spans="1:27">
      <c r="A338" s="28"/>
      <c r="B338" s="6" t="s">
        <v>1</v>
      </c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9"/>
      <c r="Y338" s="9"/>
      <c r="Z338" s="9"/>
      <c r="AA338" s="9"/>
    </row>
    <row r="339" spans="1:27">
      <c r="A339" s="28" t="s">
        <v>37</v>
      </c>
      <c r="B339" s="28" t="s">
        <v>3</v>
      </c>
      <c r="C339" s="9">
        <f t="shared" ref="C339:R348" si="90">AVERAGEIF($B$1:$B$334,$B339,C$1:C$334)</f>
        <v>9.1340000000000003</v>
      </c>
      <c r="D339" s="9">
        <f t="shared" si="90"/>
        <v>8.448000000000004</v>
      </c>
      <c r="E339" s="29">
        <f t="shared" si="90"/>
        <v>7.6070000000000002</v>
      </c>
      <c r="F339" s="9">
        <f t="shared" si="90"/>
        <v>6.7180000000000026</v>
      </c>
      <c r="G339" s="9">
        <f t="shared" si="90"/>
        <v>5.4609999999999994</v>
      </c>
      <c r="H339" s="9">
        <f t="shared" si="90"/>
        <v>5.4609999999999994</v>
      </c>
      <c r="I339" s="9">
        <f t="shared" si="90"/>
        <v>5.4609999999999994</v>
      </c>
      <c r="J339" s="9">
        <f t="shared" si="90"/>
        <v>5.4609999999999994</v>
      </c>
      <c r="K339" s="9">
        <f t="shared" si="90"/>
        <v>5.4609999999999994</v>
      </c>
      <c r="L339" s="9">
        <f t="shared" si="90"/>
        <v>5.4609999999999994</v>
      </c>
      <c r="M339" s="9">
        <f t="shared" si="90"/>
        <v>5.4609999999999994</v>
      </c>
      <c r="N339" s="9">
        <f t="shared" si="90"/>
        <v>5.4609999999999994</v>
      </c>
      <c r="O339" s="9">
        <f t="shared" si="90"/>
        <v>5.4609999999999994</v>
      </c>
      <c r="P339" s="9">
        <f t="shared" si="90"/>
        <v>5.4609999999999994</v>
      </c>
      <c r="Q339" s="9">
        <f t="shared" si="90"/>
        <v>5.4609999999999994</v>
      </c>
      <c r="R339" s="9">
        <f t="shared" si="90"/>
        <v>5.4609999999999994</v>
      </c>
      <c r="S339" s="9">
        <f t="shared" ref="S339:AA348" si="91">AVERAGEIF($B$1:$B$334,$B339,S$1:S$334)</f>
        <v>5.4609999999999994</v>
      </c>
      <c r="T339" s="9">
        <f t="shared" si="91"/>
        <v>5.4609999999999994</v>
      </c>
      <c r="U339" s="9">
        <f t="shared" si="91"/>
        <v>5.4609999999999994</v>
      </c>
      <c r="V339" s="9">
        <f t="shared" si="91"/>
        <v>5.4609999999999994</v>
      </c>
      <c r="W339" s="9">
        <f t="shared" si="91"/>
        <v>5.4609999999999994</v>
      </c>
      <c r="X339" s="9">
        <f t="shared" si="91"/>
        <v>5.4609999999999994</v>
      </c>
      <c r="Y339" s="9">
        <f t="shared" si="91"/>
        <v>5.4609999999999994</v>
      </c>
      <c r="Z339" s="9">
        <f t="shared" si="91"/>
        <v>5.4609999999999994</v>
      </c>
      <c r="AA339" s="9">
        <f t="shared" si="91"/>
        <v>5.4609999999999994</v>
      </c>
    </row>
    <row r="340" spans="1:27">
      <c r="A340" s="28" t="s">
        <v>37</v>
      </c>
      <c r="B340" s="30" t="s">
        <v>4</v>
      </c>
      <c r="C340" s="9">
        <f t="shared" si="90"/>
        <v>5.4187500000000013E-2</v>
      </c>
      <c r="D340" s="9">
        <f t="shared" si="90"/>
        <v>0.45637499999999998</v>
      </c>
      <c r="E340" s="29">
        <f t="shared" si="90"/>
        <v>0.92768749999999978</v>
      </c>
      <c r="F340" s="9">
        <f t="shared" si="90"/>
        <v>1.9555694173753335</v>
      </c>
      <c r="G340" s="9">
        <f t="shared" si="90"/>
        <v>2.0043125000000002</v>
      </c>
      <c r="H340" s="9">
        <f t="shared" si="90"/>
        <v>2.138752099365151</v>
      </c>
      <c r="I340" s="9">
        <f t="shared" si="90"/>
        <v>2.6960485797995744</v>
      </c>
      <c r="J340" s="9">
        <f t="shared" si="90"/>
        <v>3.5535790688418709</v>
      </c>
      <c r="K340" s="9">
        <f t="shared" si="90"/>
        <v>4.4760016752432286</v>
      </c>
      <c r="L340" s="9">
        <f t="shared" si="90"/>
        <v>5.4547249512289184</v>
      </c>
      <c r="M340" s="9">
        <f t="shared" si="90"/>
        <v>6.122205691512228</v>
      </c>
      <c r="N340" s="9">
        <f t="shared" si="90"/>
        <v>6.4750460132942385</v>
      </c>
      <c r="O340" s="9">
        <f t="shared" si="90"/>
        <v>6.5933655955904733</v>
      </c>
      <c r="P340" s="9">
        <f t="shared" si="90"/>
        <v>6.5851786515083992</v>
      </c>
      <c r="Q340" s="9">
        <f t="shared" si="90"/>
        <v>6.5851786515083992</v>
      </c>
      <c r="R340" s="9">
        <f t="shared" si="90"/>
        <v>6.5851786515083992</v>
      </c>
      <c r="S340" s="9">
        <f t="shared" si="91"/>
        <v>6.5851786515083992</v>
      </c>
      <c r="T340" s="9">
        <f t="shared" si="91"/>
        <v>6.5851786515083992</v>
      </c>
      <c r="U340" s="9">
        <f t="shared" si="91"/>
        <v>6.5851786515083992</v>
      </c>
      <c r="V340" s="9">
        <f t="shared" si="91"/>
        <v>6.5851786515083992</v>
      </c>
      <c r="W340" s="9">
        <f t="shared" si="91"/>
        <v>6.5851786515083992</v>
      </c>
      <c r="X340" s="9">
        <f t="shared" si="91"/>
        <v>6.5851786515083992</v>
      </c>
      <c r="Y340" s="9">
        <f t="shared" si="91"/>
        <v>6.5851786515083992</v>
      </c>
      <c r="Z340" s="9">
        <f t="shared" si="91"/>
        <v>6.5851786515083992</v>
      </c>
      <c r="AA340" s="9">
        <f t="shared" si="91"/>
        <v>6.5851786515083992</v>
      </c>
    </row>
    <row r="341" spans="1:27">
      <c r="A341" s="28" t="s">
        <v>37</v>
      </c>
      <c r="B341" s="30" t="s">
        <v>5</v>
      </c>
      <c r="C341" s="9">
        <f t="shared" si="90"/>
        <v>-8.5000000000000041E-3</v>
      </c>
      <c r="D341" s="9">
        <f t="shared" si="90"/>
        <v>-2.0000000000000004E-2</v>
      </c>
      <c r="E341" s="29">
        <f t="shared" si="90"/>
        <v>3.7187500000000005E-2</v>
      </c>
      <c r="F341" s="9">
        <f t="shared" si="90"/>
        <v>3.1011245734769294E-2</v>
      </c>
      <c r="G341" s="9">
        <f t="shared" si="90"/>
        <v>6.5499999999999989E-2</v>
      </c>
      <c r="H341" s="9">
        <f t="shared" si="90"/>
        <v>5.2153331590775474E-2</v>
      </c>
      <c r="I341" s="9">
        <f t="shared" si="90"/>
        <v>-4.7601689771516666E-2</v>
      </c>
      <c r="J341" s="9">
        <f t="shared" si="90"/>
        <v>3.9410634954810904E-2</v>
      </c>
      <c r="K341" s="9">
        <f t="shared" si="90"/>
        <v>-3.5369060604701602E-2</v>
      </c>
      <c r="L341" s="9">
        <f t="shared" si="90"/>
        <v>3.471607108365949E-2</v>
      </c>
      <c r="M341" s="9">
        <f t="shared" si="90"/>
        <v>2.829936843505516E-2</v>
      </c>
      <c r="N341" s="9">
        <f t="shared" si="90"/>
        <v>1.806803832046984E-2</v>
      </c>
      <c r="O341" s="9">
        <f t="shared" si="90"/>
        <v>1.6043002425246401E-2</v>
      </c>
      <c r="P341" s="9">
        <f t="shared" si="90"/>
        <v>1.3424980004195208E-2</v>
      </c>
      <c r="Q341" s="9">
        <f t="shared" si="90"/>
        <v>1.4543564284187269E-2</v>
      </c>
      <c r="R341" s="9">
        <f t="shared" si="90"/>
        <v>1.6848766406489159E-2</v>
      </c>
      <c r="S341" s="9">
        <f t="shared" si="91"/>
        <v>2.2294976638180683E-2</v>
      </c>
      <c r="T341" s="9">
        <f t="shared" si="91"/>
        <v>2.2190828632383731E-2</v>
      </c>
      <c r="U341" s="9">
        <f t="shared" si="91"/>
        <v>2.3889607458746399E-2</v>
      </c>
      <c r="V341" s="9">
        <f t="shared" si="91"/>
        <v>2.3404218654839576E-2</v>
      </c>
      <c r="W341" s="9">
        <f t="shared" si="91"/>
        <v>2.4281156046910914E-2</v>
      </c>
      <c r="X341" s="9">
        <f t="shared" si="91"/>
        <v>2.6227678788858205E-2</v>
      </c>
      <c r="Y341" s="9">
        <f t="shared" si="91"/>
        <v>2.8223665520866831E-2</v>
      </c>
      <c r="Z341" s="9">
        <f t="shared" si="91"/>
        <v>3.0236557872059224E-2</v>
      </c>
      <c r="AA341" s="9">
        <f t="shared" si="91"/>
        <v>3.1995903899356318E-2</v>
      </c>
    </row>
    <row r="342" spans="1:27">
      <c r="A342" s="28" t="s">
        <v>37</v>
      </c>
      <c r="B342" s="31" t="s">
        <v>6</v>
      </c>
      <c r="C342" s="9">
        <f t="shared" si="90"/>
        <v>1.0000000000000005E-3</v>
      </c>
      <c r="D342" s="9">
        <f t="shared" si="90"/>
        <v>1.0000000000000005E-3</v>
      </c>
      <c r="E342" s="29">
        <f t="shared" si="90"/>
        <v>1.0000000000000005E-3</v>
      </c>
      <c r="F342" s="9">
        <f t="shared" si="90"/>
        <v>1.0000000000000005E-3</v>
      </c>
      <c r="G342" s="9">
        <f t="shared" si="90"/>
        <v>1.0000000000000005E-3</v>
      </c>
      <c r="H342" s="9">
        <f t="shared" si="90"/>
        <v>8.8908953613220018E-4</v>
      </c>
      <c r="I342" s="9">
        <f t="shared" si="90"/>
        <v>8.0569951039792022E-4</v>
      </c>
      <c r="J342" s="9">
        <f t="shared" si="90"/>
        <v>7.4383516906019291E-4</v>
      </c>
      <c r="K342" s="9">
        <f t="shared" si="90"/>
        <v>7.003193623255717E-4</v>
      </c>
      <c r="L342" s="9">
        <f t="shared" si="90"/>
        <v>6.7434172754095593E-4</v>
      </c>
      <c r="M342" s="9">
        <f t="shared" si="90"/>
        <v>6.3877203282929301E-4</v>
      </c>
      <c r="N342" s="9">
        <f t="shared" si="90"/>
        <v>5.9960145036721559E-4</v>
      </c>
      <c r="O342" s="9">
        <f t="shared" si="90"/>
        <v>5.6069457751636007E-4</v>
      </c>
      <c r="P342" s="9">
        <f t="shared" si="90"/>
        <v>5.2431303221950852E-4</v>
      </c>
      <c r="Q342" s="9">
        <f t="shared" si="90"/>
        <v>4.915537868277768E-4</v>
      </c>
      <c r="R342" s="9">
        <f t="shared" si="90"/>
        <v>4.6259917793511733E-4</v>
      </c>
      <c r="S342" s="9">
        <f t="shared" si="91"/>
        <v>4.3563475666994861E-4</v>
      </c>
      <c r="T342" s="9">
        <f t="shared" si="91"/>
        <v>4.0986749919042035E-4</v>
      </c>
      <c r="U342" s="9">
        <f t="shared" si="91"/>
        <v>3.8510179944908381E-4</v>
      </c>
      <c r="V342" s="9">
        <f t="shared" si="91"/>
        <v>3.6149132682234471E-4</v>
      </c>
      <c r="W342" s="9">
        <f t="shared" si="91"/>
        <v>3.3943268972425311E-4</v>
      </c>
      <c r="X342" s="9">
        <f t="shared" si="91"/>
        <v>3.1889949048385967E-4</v>
      </c>
      <c r="Y342" s="9">
        <f t="shared" si="91"/>
        <v>2.9971700043902378E-4</v>
      </c>
      <c r="Z342" s="9">
        <f t="shared" si="91"/>
        <v>2.8170333721630215E-4</v>
      </c>
      <c r="AA342" s="9">
        <f t="shared" si="91"/>
        <v>2.6472981604870247E-4</v>
      </c>
    </row>
    <row r="343" spans="1:27">
      <c r="A343" s="28" t="s">
        <v>37</v>
      </c>
      <c r="B343" s="31" t="s">
        <v>7</v>
      </c>
      <c r="C343" s="9">
        <f t="shared" si="90"/>
        <v>4.9000000000000009E-2</v>
      </c>
      <c r="D343" s="9">
        <f t="shared" si="90"/>
        <v>4.9000000000000009E-2</v>
      </c>
      <c r="E343" s="29">
        <f t="shared" si="90"/>
        <v>5.000000000000001E-2</v>
      </c>
      <c r="F343" s="9">
        <f t="shared" si="90"/>
        <v>4.9317484848730032E-2</v>
      </c>
      <c r="G343" s="9">
        <f t="shared" si="90"/>
        <v>4.9000000000000009E-2</v>
      </c>
      <c r="H343" s="9">
        <f t="shared" si="90"/>
        <v>4.9000000000000009E-2</v>
      </c>
      <c r="I343" s="9">
        <f t="shared" si="90"/>
        <v>4.9000000000000009E-2</v>
      </c>
      <c r="J343" s="9">
        <f t="shared" si="90"/>
        <v>4.9000000000000009E-2</v>
      </c>
      <c r="K343" s="9">
        <f t="shared" si="90"/>
        <v>4.9000000000000009E-2</v>
      </c>
      <c r="L343" s="9">
        <f t="shared" si="90"/>
        <v>4.9000000000000009E-2</v>
      </c>
      <c r="M343" s="9">
        <f t="shared" si="90"/>
        <v>4.9000000000000009E-2</v>
      </c>
      <c r="N343" s="9">
        <f t="shared" si="90"/>
        <v>4.9000000000000009E-2</v>
      </c>
      <c r="O343" s="9">
        <f t="shared" si="90"/>
        <v>4.9000000000000009E-2</v>
      </c>
      <c r="P343" s="9">
        <f t="shared" si="90"/>
        <v>4.9000000000000009E-2</v>
      </c>
      <c r="Q343" s="9">
        <f t="shared" si="90"/>
        <v>4.9000000000000009E-2</v>
      </c>
      <c r="R343" s="9">
        <f t="shared" si="90"/>
        <v>4.9000000000000009E-2</v>
      </c>
      <c r="S343" s="9">
        <f t="shared" si="91"/>
        <v>4.9000000000000009E-2</v>
      </c>
      <c r="T343" s="9">
        <f t="shared" si="91"/>
        <v>4.9000000000000009E-2</v>
      </c>
      <c r="U343" s="9">
        <f t="shared" si="91"/>
        <v>4.9000000000000009E-2</v>
      </c>
      <c r="V343" s="9">
        <f t="shared" si="91"/>
        <v>4.9000000000000009E-2</v>
      </c>
      <c r="W343" s="9">
        <f t="shared" si="91"/>
        <v>4.9000000000000009E-2</v>
      </c>
      <c r="X343" s="9">
        <f t="shared" si="91"/>
        <v>4.9000000000000009E-2</v>
      </c>
      <c r="Y343" s="9">
        <f t="shared" si="91"/>
        <v>4.9000000000000009E-2</v>
      </c>
      <c r="Z343" s="9">
        <f t="shared" si="91"/>
        <v>4.9000000000000009E-2</v>
      </c>
      <c r="AA343" s="9">
        <f t="shared" si="91"/>
        <v>4.9000000000000009E-2</v>
      </c>
    </row>
    <row r="344" spans="1:27">
      <c r="A344" s="28" t="s">
        <v>37</v>
      </c>
      <c r="B344" s="31" t="s">
        <v>8</v>
      </c>
      <c r="C344" s="9">
        <f t="shared" si="90"/>
        <v>0.69299999999999984</v>
      </c>
      <c r="D344" s="9">
        <f t="shared" si="90"/>
        <v>0.69899999999999995</v>
      </c>
      <c r="E344" s="29">
        <f t="shared" si="90"/>
        <v>0.62899999999999978</v>
      </c>
      <c r="F344" s="9">
        <f t="shared" si="90"/>
        <v>0.69500000000000017</v>
      </c>
      <c r="G344" s="9">
        <f t="shared" si="90"/>
        <v>0.67800000000000016</v>
      </c>
      <c r="H344" s="9">
        <f t="shared" si="90"/>
        <v>0.47065185498953083</v>
      </c>
      <c r="I344" s="9">
        <f t="shared" si="90"/>
        <v>0.32221402774034663</v>
      </c>
      <c r="J344" s="9">
        <f t="shared" si="90"/>
        <v>0.22963325317824798</v>
      </c>
      <c r="K344" s="9">
        <f t="shared" si="90"/>
        <v>0.17527895709675873</v>
      </c>
      <c r="L344" s="9">
        <f t="shared" si="90"/>
        <v>0.15604350329201272</v>
      </c>
      <c r="M344" s="9">
        <f t="shared" si="90"/>
        <v>0.1298421242159899</v>
      </c>
      <c r="N344" s="9">
        <f t="shared" si="90"/>
        <v>0.1033430836855424</v>
      </c>
      <c r="O344" s="9">
        <f t="shared" si="90"/>
        <v>8.0350528396954085E-2</v>
      </c>
      <c r="P344" s="9">
        <f t="shared" si="90"/>
        <v>6.1801978451953787E-2</v>
      </c>
      <c r="Q344" s="9">
        <f t="shared" si="90"/>
        <v>4.8022783203333669E-2</v>
      </c>
      <c r="R344" s="9">
        <f t="shared" si="90"/>
        <v>3.8060729277024766E-2</v>
      </c>
      <c r="S344" s="9">
        <f t="shared" si="91"/>
        <v>3.0441891203875679E-2</v>
      </c>
      <c r="T344" s="9">
        <f t="shared" si="91"/>
        <v>2.4324503435264117E-2</v>
      </c>
      <c r="U344" s="9">
        <f t="shared" si="91"/>
        <v>1.9297509711967399E-2</v>
      </c>
      <c r="V344" s="9">
        <f t="shared" si="91"/>
        <v>1.5181826214010756E-2</v>
      </c>
      <c r="W344" s="9">
        <f t="shared" si="91"/>
        <v>1.1938562500476183E-2</v>
      </c>
      <c r="X344" s="9">
        <f t="shared" si="91"/>
        <v>9.4158000460961185E-3</v>
      </c>
      <c r="Y344" s="9">
        <f t="shared" si="91"/>
        <v>7.4489481575676234E-3</v>
      </c>
      <c r="Z344" s="9">
        <f t="shared" si="91"/>
        <v>5.9020345670471701E-3</v>
      </c>
      <c r="AA344" s="9">
        <f t="shared" si="91"/>
        <v>4.674073499333414E-3</v>
      </c>
    </row>
    <row r="345" spans="1:27">
      <c r="A345" s="28" t="s">
        <v>37</v>
      </c>
      <c r="B345" s="28" t="s">
        <v>9</v>
      </c>
      <c r="C345" s="9">
        <f t="shared" si="90"/>
        <v>0</v>
      </c>
      <c r="D345" s="9">
        <f t="shared" si="90"/>
        <v>0</v>
      </c>
      <c r="E345" s="29">
        <f t="shared" si="90"/>
        <v>0</v>
      </c>
      <c r="F345" s="9">
        <f t="shared" si="90"/>
        <v>0</v>
      </c>
      <c r="G345" s="9">
        <f t="shared" si="90"/>
        <v>0</v>
      </c>
      <c r="H345" s="9">
        <f t="shared" si="90"/>
        <v>0</v>
      </c>
      <c r="I345" s="9">
        <f t="shared" si="90"/>
        <v>0</v>
      </c>
      <c r="J345" s="9">
        <f t="shared" si="90"/>
        <v>0</v>
      </c>
      <c r="K345" s="9">
        <f t="shared" si="90"/>
        <v>0</v>
      </c>
      <c r="L345" s="9">
        <f t="shared" si="90"/>
        <v>0</v>
      </c>
      <c r="M345" s="9">
        <f t="shared" si="90"/>
        <v>0</v>
      </c>
      <c r="N345" s="9">
        <f t="shared" si="90"/>
        <v>0</v>
      </c>
      <c r="O345" s="9">
        <f t="shared" si="90"/>
        <v>0</v>
      </c>
      <c r="P345" s="9">
        <f t="shared" si="90"/>
        <v>0</v>
      </c>
      <c r="Q345" s="9">
        <f t="shared" si="90"/>
        <v>0</v>
      </c>
      <c r="R345" s="9">
        <f t="shared" si="90"/>
        <v>0</v>
      </c>
      <c r="S345" s="9">
        <f t="shared" si="91"/>
        <v>0</v>
      </c>
      <c r="T345" s="9">
        <f t="shared" si="91"/>
        <v>0</v>
      </c>
      <c r="U345" s="9">
        <f t="shared" si="91"/>
        <v>0</v>
      </c>
      <c r="V345" s="9">
        <f t="shared" si="91"/>
        <v>0</v>
      </c>
      <c r="W345" s="9">
        <f t="shared" si="91"/>
        <v>0</v>
      </c>
      <c r="X345" s="9">
        <f t="shared" si="91"/>
        <v>0</v>
      </c>
      <c r="Y345" s="9">
        <f t="shared" si="91"/>
        <v>0</v>
      </c>
      <c r="Z345" s="9">
        <f t="shared" si="91"/>
        <v>0</v>
      </c>
      <c r="AA345" s="9">
        <f t="shared" si="91"/>
        <v>0</v>
      </c>
    </row>
    <row r="346" spans="1:27">
      <c r="A346" s="28" t="s">
        <v>37</v>
      </c>
      <c r="B346" s="28" t="s">
        <v>10</v>
      </c>
      <c r="C346" s="9">
        <f t="shared" si="90"/>
        <v>0.35599999999999993</v>
      </c>
      <c r="D346" s="9">
        <f t="shared" si="90"/>
        <v>0.35599999999999993</v>
      </c>
      <c r="E346" s="29">
        <f t="shared" si="90"/>
        <v>8.4999999999999978E-2</v>
      </c>
      <c r="F346" s="9">
        <f t="shared" si="90"/>
        <v>0.69884113290012795</v>
      </c>
      <c r="G346" s="9">
        <f t="shared" si="90"/>
        <v>0.19799999999999998</v>
      </c>
      <c r="H346" s="9">
        <f t="shared" si="90"/>
        <v>0.20075026750116531</v>
      </c>
      <c r="I346" s="9">
        <f t="shared" si="90"/>
        <v>0.20593787246762985</v>
      </c>
      <c r="J346" s="9">
        <f t="shared" si="90"/>
        <v>0.21160018735793751</v>
      </c>
      <c r="K346" s="9">
        <f t="shared" si="90"/>
        <v>0.21732283087226503</v>
      </c>
      <c r="L346" s="9">
        <f t="shared" si="90"/>
        <v>0.22320024102078592</v>
      </c>
      <c r="M346" s="9">
        <f t="shared" si="90"/>
        <v>0.22923660340601068</v>
      </c>
      <c r="N346" s="9">
        <f t="shared" si="90"/>
        <v>0.23543621682841656</v>
      </c>
      <c r="O346" s="9">
        <f t="shared" si="90"/>
        <v>0.24180349634784279</v>
      </c>
      <c r="P346" s="9">
        <f t="shared" si="90"/>
        <v>0.24834297642767836</v>
      </c>
      <c r="Q346" s="9">
        <f t="shared" si="90"/>
        <v>0.25505931416408417</v>
      </c>
      <c r="R346" s="9">
        <f t="shared" si="90"/>
        <v>0.2619572926025478</v>
      </c>
      <c r="S346" s="9">
        <f t="shared" si="91"/>
        <v>0.26904182414413352</v>
      </c>
      <c r="T346" s="9">
        <f t="shared" si="91"/>
        <v>0.27631795404385284</v>
      </c>
      <c r="U346" s="9">
        <f t="shared" si="91"/>
        <v>0.28379086400364628</v>
      </c>
      <c r="V346" s="9">
        <f t="shared" si="91"/>
        <v>0.29146587586253803</v>
      </c>
      <c r="W346" s="9">
        <f t="shared" si="91"/>
        <v>0.29934845538658672</v>
      </c>
      <c r="X346" s="9">
        <f t="shared" si="91"/>
        <v>0.30744421616133616</v>
      </c>
      <c r="Y346" s="9">
        <f t="shared" si="91"/>
        <v>0.31575892358953433</v>
      </c>
      <c r="Z346" s="9">
        <f t="shared" si="91"/>
        <v>0.32429849899697033</v>
      </c>
      <c r="AA346" s="9">
        <f t="shared" si="91"/>
        <v>0.33306902384935094</v>
      </c>
    </row>
    <row r="347" spans="1:27" ht="8.4499999999999993" thickBot="1">
      <c r="A347" s="28" t="s">
        <v>37</v>
      </c>
      <c r="B347" s="32" t="s">
        <v>11</v>
      </c>
      <c r="C347" s="33">
        <f t="shared" si="90"/>
        <v>0.19499999999999995</v>
      </c>
      <c r="D347" s="33">
        <f t="shared" si="90"/>
        <v>0.19499999999999995</v>
      </c>
      <c r="E347" s="34">
        <f t="shared" si="90"/>
        <v>0.73699999999999999</v>
      </c>
      <c r="F347" s="33">
        <f t="shared" si="90"/>
        <v>0.54873289331052366</v>
      </c>
      <c r="G347" s="33">
        <f t="shared" si="90"/>
        <v>0.69100000000000017</v>
      </c>
      <c r="H347" s="33">
        <f t="shared" si="90"/>
        <v>0.70059815577426876</v>
      </c>
      <c r="I347" s="33">
        <f t="shared" si="90"/>
        <v>0.71870237310672869</v>
      </c>
      <c r="J347" s="33">
        <f t="shared" si="90"/>
        <v>0.73846328012290363</v>
      </c>
      <c r="K347" s="33">
        <f t="shared" si="90"/>
        <v>0.75843472794310729</v>
      </c>
      <c r="L347" s="33">
        <f t="shared" si="90"/>
        <v>0.77894629568365237</v>
      </c>
      <c r="M347" s="33">
        <f t="shared" si="90"/>
        <v>0.80001259067451214</v>
      </c>
      <c r="N347" s="33">
        <f t="shared" si="90"/>
        <v>0.82164861529513056</v>
      </c>
      <c r="O347" s="33">
        <f t="shared" si="90"/>
        <v>0.84386977765838056</v>
      </c>
      <c r="P347" s="33">
        <f t="shared" si="90"/>
        <v>0.86669190258346351</v>
      </c>
      <c r="Q347" s="33">
        <f t="shared" si="90"/>
        <v>0.89013124286556622</v>
      </c>
      <c r="R347" s="33">
        <f t="shared" si="90"/>
        <v>0.91420449085030586</v>
      </c>
      <c r="S347" s="33">
        <f t="shared" si="91"/>
        <v>0.93892879032119392</v>
      </c>
      <c r="T347" s="33">
        <f t="shared" si="91"/>
        <v>0.96432174870859744</v>
      </c>
      <c r="U347" s="33">
        <f t="shared" si="91"/>
        <v>0.99040144962888721</v>
      </c>
      <c r="V347" s="33">
        <f t="shared" si="91"/>
        <v>1.0171864657626961</v>
      </c>
      <c r="W347" s="33">
        <f t="shared" si="91"/>
        <v>1.0446958720814723</v>
      </c>
      <c r="X347" s="33">
        <f t="shared" si="91"/>
        <v>1.072949259431734</v>
      </c>
      <c r="Y347" s="33">
        <f t="shared" si="91"/>
        <v>1.1019667484867084</v>
      </c>
      <c r="Z347" s="33">
        <f t="shared" si="91"/>
        <v>1.1317690040752859</v>
      </c>
      <c r="AA347" s="33">
        <f t="shared" si="91"/>
        <v>1.1623772498984928</v>
      </c>
    </row>
    <row r="348" spans="1:27" ht="8.4499999999999993" thickTop="1">
      <c r="A348" s="28" t="s">
        <v>37</v>
      </c>
      <c r="B348" s="20" t="s">
        <v>12</v>
      </c>
      <c r="C348" s="9">
        <f t="shared" si="90"/>
        <v>10.473687499999999</v>
      </c>
      <c r="D348" s="9">
        <f t="shared" si="90"/>
        <v>10.184374999999999</v>
      </c>
      <c r="E348" s="29">
        <f t="shared" si="90"/>
        <v>10.073875000000001</v>
      </c>
      <c r="F348" s="9">
        <f t="shared" si="90"/>
        <v>10.697472174169484</v>
      </c>
      <c r="G348" s="9">
        <f t="shared" si="90"/>
        <v>9.1478125000000006</v>
      </c>
      <c r="H348" s="9">
        <f t="shared" si="90"/>
        <v>9.0737947987570244</v>
      </c>
      <c r="I348" s="9">
        <f t="shared" si="90"/>
        <v>9.4061068628531608</v>
      </c>
      <c r="J348" s="9">
        <f t="shared" si="90"/>
        <v>10.283430259624833</v>
      </c>
      <c r="K348" s="9">
        <f t="shared" si="90"/>
        <v>11.102369449912986</v>
      </c>
      <c r="L348" s="9">
        <f t="shared" si="90"/>
        <v>12.158305404036572</v>
      </c>
      <c r="M348" s="9">
        <f t="shared" si="90"/>
        <v>12.820235150276625</v>
      </c>
      <c r="N348" s="9">
        <f t="shared" si="90"/>
        <v>13.164141568874165</v>
      </c>
      <c r="O348" s="9">
        <f t="shared" si="90"/>
        <v>13.28599309499641</v>
      </c>
      <c r="P348" s="9">
        <f t="shared" si="90"/>
        <v>13.285964802007905</v>
      </c>
      <c r="Q348" s="9">
        <f t="shared" si="90"/>
        <v>13.303427109812395</v>
      </c>
      <c r="R348" s="9">
        <f t="shared" si="90"/>
        <v>13.3267125298227</v>
      </c>
      <c r="S348" s="9">
        <f t="shared" si="91"/>
        <v>13.356321768572446</v>
      </c>
      <c r="T348" s="9">
        <f t="shared" si="91"/>
        <v>13.382743553827686</v>
      </c>
      <c r="U348" s="9">
        <f t="shared" si="91"/>
        <v>13.412943184111096</v>
      </c>
      <c r="V348" s="9">
        <f t="shared" si="91"/>
        <v>13.442778529329308</v>
      </c>
      <c r="W348" s="9">
        <f t="shared" si="91"/>
        <v>13.475782130213567</v>
      </c>
      <c r="X348" s="9">
        <f t="shared" si="91"/>
        <v>13.511534505426905</v>
      </c>
      <c r="Y348" s="9">
        <f t="shared" si="91"/>
        <v>13.548876654263513</v>
      </c>
      <c r="Z348" s="9">
        <f t="shared" si="91"/>
        <v>13.587666450356977</v>
      </c>
      <c r="AA348" s="9">
        <f t="shared" si="91"/>
        <v>13.62755963247098</v>
      </c>
    </row>
    <row r="349" spans="1:27">
      <c r="A349" s="28"/>
      <c r="B349" s="20"/>
      <c r="C349" s="9"/>
      <c r="D349" s="9"/>
      <c r="E349" s="2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>
      <c r="A350" s="28" t="s">
        <v>37</v>
      </c>
      <c r="B350" s="20" t="s">
        <v>13</v>
      </c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>
      <c r="A351" s="28" t="s">
        <v>37</v>
      </c>
      <c r="B351" s="31" t="s">
        <v>14</v>
      </c>
      <c r="C351" s="9">
        <f t="shared" ref="C351:AA353" si="92">AVERAGEIF($B$1:$B$334,$B351,C$1:C$334)</f>
        <v>-5.3866874999999999</v>
      </c>
      <c r="D351" s="9">
        <f t="shared" si="92"/>
        <v>-6.1511250000000004</v>
      </c>
      <c r="E351" s="29">
        <f t="shared" si="92"/>
        <v>-7.1075624999999993</v>
      </c>
      <c r="F351" s="9">
        <f t="shared" si="92"/>
        <v>-7.1063749999999999</v>
      </c>
      <c r="G351" s="9">
        <f t="shared" si="92"/>
        <v>-7.7096250000000008</v>
      </c>
      <c r="H351" s="9">
        <f t="shared" si="92"/>
        <v>-7.6522275961390998</v>
      </c>
      <c r="I351" s="9">
        <f t="shared" si="92"/>
        <v>-7.7770996495697595</v>
      </c>
      <c r="J351" s="9">
        <f t="shared" si="92"/>
        <v>-7.986421188639043</v>
      </c>
      <c r="K351" s="9">
        <f t="shared" si="92"/>
        <v>-8.2406470343296068</v>
      </c>
      <c r="L351" s="9">
        <f t="shared" si="92"/>
        <v>-8.5300140713678516</v>
      </c>
      <c r="M351" s="9">
        <f t="shared" si="92"/>
        <v>-8.8522732101587973</v>
      </c>
      <c r="N351" s="9">
        <f t="shared" si="92"/>
        <v>-9.1205029065358119</v>
      </c>
      <c r="O351" s="9">
        <f t="shared" si="92"/>
        <v>-9.3736012682125747</v>
      </c>
      <c r="P351" s="9">
        <f t="shared" si="92"/>
        <v>-9.6505517618219834</v>
      </c>
      <c r="Q351" s="9">
        <f t="shared" si="92"/>
        <v>-9.9399557892724815</v>
      </c>
      <c r="R351" s="9">
        <f t="shared" si="92"/>
        <v>-10.258286143809142</v>
      </c>
      <c r="S351" s="9">
        <f t="shared" si="92"/>
        <v>-10.586976122847986</v>
      </c>
      <c r="T351" s="9">
        <f t="shared" si="92"/>
        <v>-10.921716573883307</v>
      </c>
      <c r="U351" s="9">
        <f t="shared" si="92"/>
        <v>-11.264046733607925</v>
      </c>
      <c r="V351" s="9">
        <f t="shared" si="92"/>
        <v>-11.615898123941774</v>
      </c>
      <c r="W351" s="9">
        <f t="shared" si="92"/>
        <v>-11.980311626785772</v>
      </c>
      <c r="X351" s="9">
        <f t="shared" si="92"/>
        <v>-12.359895287836324</v>
      </c>
      <c r="Y351" s="9">
        <f t="shared" si="92"/>
        <v>-12.754263373487746</v>
      </c>
      <c r="Z351" s="9">
        <f t="shared" si="92"/>
        <v>-13.162331609070469</v>
      </c>
      <c r="AA351" s="9">
        <f t="shared" si="92"/>
        <v>-13.584081856321964</v>
      </c>
    </row>
    <row r="352" spans="1:27" ht="8.4499999999999993" thickBot="1">
      <c r="A352" s="28" t="s">
        <v>37</v>
      </c>
      <c r="B352" s="32" t="s">
        <v>15</v>
      </c>
      <c r="C352" s="33">
        <f>AVERAGEIF($B$1:$B$334,$B352,C$1:C$334)</f>
        <v>-0.361375</v>
      </c>
      <c r="D352" s="33">
        <f t="shared" si="92"/>
        <v>0.37575000000000003</v>
      </c>
      <c r="E352" s="34">
        <f t="shared" si="92"/>
        <v>0.25574999999999992</v>
      </c>
      <c r="F352" s="33">
        <f t="shared" si="92"/>
        <v>0.46681250000000002</v>
      </c>
      <c r="G352" s="33">
        <f t="shared" si="92"/>
        <v>0.46681250000000002</v>
      </c>
      <c r="H352" s="33">
        <f t="shared" si="92"/>
        <v>0.4732966376155946</v>
      </c>
      <c r="I352" s="33">
        <f t="shared" si="92"/>
        <v>0.48552713682472476</v>
      </c>
      <c r="J352" s="33">
        <f t="shared" si="92"/>
        <v>0.4988768306112486</v>
      </c>
      <c r="K352" s="33">
        <f t="shared" si="92"/>
        <v>0.51236875750787503</v>
      </c>
      <c r="L352" s="33">
        <f t="shared" si="92"/>
        <v>0.52622556823997813</v>
      </c>
      <c r="M352" s="33">
        <f t="shared" si="92"/>
        <v>0.54045713094680981</v>
      </c>
      <c r="N352" s="33">
        <f t="shared" si="92"/>
        <v>0.55507358064755152</v>
      </c>
      <c r="O352" s="33">
        <f t="shared" si="92"/>
        <v>0.57008532645897669</v>
      </c>
      <c r="P352" s="33">
        <f t="shared" si="92"/>
        <v>0.58550305900831112</v>
      </c>
      <c r="Q352" s="33">
        <f t="shared" si="92"/>
        <v>0.6013377580465733</v>
      </c>
      <c r="R352" s="33">
        <f t="shared" si="92"/>
        <v>0.61760070026781222</v>
      </c>
      <c r="S352" s="33">
        <f t="shared" si="92"/>
        <v>0.63430346733981502</v>
      </c>
      <c r="T352" s="33">
        <f t="shared" si="92"/>
        <v>0.65145795415200014</v>
      </c>
      <c r="U352" s="33">
        <f t="shared" si="92"/>
        <v>0.66907637728637448</v>
      </c>
      <c r="V352" s="33">
        <f t="shared" si="92"/>
        <v>0.68717128371758107</v>
      </c>
      <c r="W352" s="33">
        <f t="shared" si="92"/>
        <v>0.70575555974823745</v>
      </c>
      <c r="X352" s="33">
        <f t="shared" si="92"/>
        <v>0.72484244018592781</v>
      </c>
      <c r="Y352" s="33">
        <f t="shared" si="92"/>
        <v>0.7444455177683813</v>
      </c>
      <c r="Z352" s="33">
        <f t="shared" si="92"/>
        <v>0.76457875284355148</v>
      </c>
      <c r="AA352" s="33">
        <f t="shared" si="92"/>
        <v>0.78525648331149056</v>
      </c>
    </row>
    <row r="353" spans="1:27" ht="8.4499999999999993" thickTop="1">
      <c r="A353" s="28" t="s">
        <v>37</v>
      </c>
      <c r="B353" s="20" t="s">
        <v>16</v>
      </c>
      <c r="C353" s="29">
        <f>AVERAGEIF($B$1:$B$334,$B353,C$1:C$334)</f>
        <v>-5.7480625000000005</v>
      </c>
      <c r="D353" s="29">
        <f t="shared" si="92"/>
        <v>-5.7753750000000013</v>
      </c>
      <c r="E353" s="29">
        <f t="shared" si="92"/>
        <v>-6.8518124999999985</v>
      </c>
      <c r="F353" s="29">
        <f t="shared" si="92"/>
        <v>-6.6395625000000003</v>
      </c>
      <c r="G353" s="29">
        <f t="shared" si="92"/>
        <v>-7.2428125000000003</v>
      </c>
      <c r="H353" s="29">
        <f t="shared" si="92"/>
        <v>-7.1789309585235044</v>
      </c>
      <c r="I353" s="29">
        <f t="shared" si="92"/>
        <v>-7.291572512745037</v>
      </c>
      <c r="J353" s="29">
        <f t="shared" si="92"/>
        <v>-7.4875443580277947</v>
      </c>
      <c r="K353" s="29">
        <f t="shared" si="92"/>
        <v>-7.728278276821734</v>
      </c>
      <c r="L353" s="29">
        <f t="shared" si="92"/>
        <v>-8.0037885031278737</v>
      </c>
      <c r="M353" s="29">
        <f t="shared" si="92"/>
        <v>-8.3118160792119884</v>
      </c>
      <c r="N353" s="29">
        <f t="shared" si="92"/>
        <v>-8.5654293258882603</v>
      </c>
      <c r="O353" s="29">
        <f t="shared" si="92"/>
        <v>-8.8035159417535986</v>
      </c>
      <c r="P353" s="29">
        <f t="shared" si="92"/>
        <v>-9.0650487028136713</v>
      </c>
      <c r="Q353" s="29">
        <f t="shared" si="92"/>
        <v>-9.3386180312259057</v>
      </c>
      <c r="R353" s="29">
        <f t="shared" si="92"/>
        <v>-9.6406854435413312</v>
      </c>
      <c r="S353" s="29">
        <f t="shared" si="92"/>
        <v>-9.9526726555081702</v>
      </c>
      <c r="T353" s="29">
        <f t="shared" si="92"/>
        <v>-10.270258619731308</v>
      </c>
      <c r="U353" s="29">
        <f t="shared" si="92"/>
        <v>-10.59497035632155</v>
      </c>
      <c r="V353" s="29">
        <f t="shared" si="92"/>
        <v>-10.928726840224193</v>
      </c>
      <c r="W353" s="29">
        <f t="shared" si="92"/>
        <v>-11.274556067037537</v>
      </c>
      <c r="X353" s="29">
        <f t="shared" si="92"/>
        <v>-11.635052847650396</v>
      </c>
      <c r="Y353" s="29">
        <f t="shared" si="92"/>
        <v>-12.009817855719364</v>
      </c>
      <c r="Z353" s="29">
        <f t="shared" si="92"/>
        <v>-12.397752856226917</v>
      </c>
      <c r="AA353" s="9">
        <f t="shared" si="92"/>
        <v>-12.798825373010473</v>
      </c>
    </row>
    <row r="354" spans="1:27">
      <c r="A354" s="28"/>
      <c r="B354" s="30"/>
      <c r="C354" s="9"/>
      <c r="D354" s="9"/>
      <c r="E354" s="2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>
      <c r="A355" s="28" t="s">
        <v>37</v>
      </c>
      <c r="B355" s="20" t="s">
        <v>17</v>
      </c>
      <c r="C355" s="29">
        <f t="shared" ref="C355:AA355" si="93">AVERAGEIF($B$1:$B$334,$B355,C$1:C$334)</f>
        <v>4.7256249999999991</v>
      </c>
      <c r="D355" s="29">
        <f t="shared" si="93"/>
        <v>4.4089999999999989</v>
      </c>
      <c r="E355" s="29">
        <f t="shared" si="93"/>
        <v>3.2220625000000012</v>
      </c>
      <c r="F355" s="29">
        <f t="shared" si="93"/>
        <v>4.0579096741694851</v>
      </c>
      <c r="G355" s="29">
        <f t="shared" si="93"/>
        <v>1.9050000000000007</v>
      </c>
      <c r="H355" s="29">
        <f t="shared" si="93"/>
        <v>1.8948638402335198</v>
      </c>
      <c r="I355" s="29">
        <f t="shared" si="93"/>
        <v>2.1145343501081224</v>
      </c>
      <c r="J355" s="29">
        <f t="shared" si="93"/>
        <v>2.7958859015970359</v>
      </c>
      <c r="K355" s="29">
        <f t="shared" si="93"/>
        <v>3.3740911730912506</v>
      </c>
      <c r="L355" s="29">
        <f t="shared" si="93"/>
        <v>4.1545169009086971</v>
      </c>
      <c r="M355" s="29">
        <f t="shared" si="93"/>
        <v>4.5084190710646368</v>
      </c>
      <c r="N355" s="29">
        <f t="shared" si="93"/>
        <v>4.5987122429859024</v>
      </c>
      <c r="O355" s="29">
        <f t="shared" si="93"/>
        <v>4.4824771532428134</v>
      </c>
      <c r="P355" s="29">
        <f t="shared" si="93"/>
        <v>4.2209160991942376</v>
      </c>
      <c r="Q355" s="29">
        <f t="shared" si="93"/>
        <v>3.9648090785864882</v>
      </c>
      <c r="R355" s="29">
        <f t="shared" si="93"/>
        <v>3.6860270862813693</v>
      </c>
      <c r="S355" s="29">
        <f t="shared" si="93"/>
        <v>3.4036491130642794</v>
      </c>
      <c r="T355" s="29">
        <f t="shared" si="93"/>
        <v>3.1124849340963756</v>
      </c>
      <c r="U355" s="29">
        <f t="shared" si="93"/>
        <v>2.8179728277895437</v>
      </c>
      <c r="V355" s="29">
        <f t="shared" si="93"/>
        <v>2.5140516891051128</v>
      </c>
      <c r="W355" s="29">
        <f t="shared" si="93"/>
        <v>2.2012260631760303</v>
      </c>
      <c r="X355" s="29">
        <f t="shared" si="93"/>
        <v>1.8764816577765084</v>
      </c>
      <c r="Y355" s="29">
        <f t="shared" si="93"/>
        <v>1.5390587985441491</v>
      </c>
      <c r="Z355" s="29">
        <f t="shared" si="93"/>
        <v>1.1899135941300587</v>
      </c>
      <c r="AA355" s="9">
        <f t="shared" si="93"/>
        <v>0.82873425946050627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9892FA3BD0041B44E381DA9940805" ma:contentTypeVersion="13" ma:contentTypeDescription="Create a new document." ma:contentTypeScope="" ma:versionID="78f467f971403921aa103e0fd3d550c7">
  <xsd:schema xmlns:xsd="http://www.w3.org/2001/XMLSchema" xmlns:xs="http://www.w3.org/2001/XMLSchema" xmlns:p="http://schemas.microsoft.com/office/2006/metadata/properties" xmlns:ns3="460de093-e94a-4133-8a83-0c1b0ad4e463" xmlns:ns4="2b6dbe9d-820e-49d8-9f09-add6a35760ab" targetNamespace="http://schemas.microsoft.com/office/2006/metadata/properties" ma:root="true" ma:fieldsID="c6e3351efb5ac38ce83628b02d4b34da" ns3:_="" ns4:_="">
    <xsd:import namespace="460de093-e94a-4133-8a83-0c1b0ad4e463"/>
    <xsd:import namespace="2b6dbe9d-820e-49d8-9f09-add6a35760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de093-e94a-4133-8a83-0c1b0ad4e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dbe9d-820e-49d8-9f09-add6a35760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F5E7C-0E2F-4108-905B-1CC04931C601}"/>
</file>

<file path=customXml/itemProps2.xml><?xml version="1.0" encoding="utf-8"?>
<ds:datastoreItem xmlns:ds="http://schemas.openxmlformats.org/officeDocument/2006/customXml" ds:itemID="{76E173A3-9B86-417E-92E1-B66E7053C815}"/>
</file>

<file path=customXml/itemProps3.xml><?xml version="1.0" encoding="utf-8"?>
<ds:datastoreItem xmlns:ds="http://schemas.openxmlformats.org/officeDocument/2006/customXml" ds:itemID="{C087B40D-E3F4-4F93-8E8E-EF840A565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Chen</dc:creator>
  <cp:keywords/>
  <dc:description/>
  <cp:lastModifiedBy/>
  <cp:revision/>
  <dcterms:created xsi:type="dcterms:W3CDTF">2020-07-29T20:41:58Z</dcterms:created>
  <dcterms:modified xsi:type="dcterms:W3CDTF">2020-08-03T02:25:00Z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0x01010097B9892FA3BD0041B44E381DA9940805</vt:lpwstr>
  </property>
</Properties>
</file>