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mc:AlternateContent xmlns:mc="http://schemas.openxmlformats.org/markup-compatibility/2006">
    <mc:Choice Requires="x15">
      <x15ac:absPath xmlns:x15ac="http://schemas.microsoft.com/office/spreadsheetml/2010/11/ac" url="\\sce\workgroup\AAPI_DSA\Elim\Reg_Data_Requests\mgra\"/>
    </mc:Choice>
  </mc:AlternateContent>
  <xr:revisionPtr revIDLastSave="0" documentId="13_ncr:1_{7B4818D3-3B75-4E68-A544-2EDFBB893AAE}" xr6:coauthVersionLast="47" xr6:coauthVersionMax="47" xr10:uidLastSave="{00000000-0000-0000-0000-000000000000}"/>
  <bookViews>
    <workbookView xWindow="-120" yWindow="-120" windowWidth="29040" windowHeight="15720" xr2:uid="{4096F5CA-132A-4802-804D-8683D2AAC35A}"/>
  </bookViews>
  <sheets>
    <sheet name="OH_CONDUCTOR_EFF" sheetId="1" r:id="rId1"/>
    <sheet name="OH_CONDUCTOR_CFO" sheetId="5" r:id="rId2"/>
    <sheet name="TRANSMISSION_EFF" sheetId="6" r:id="rId3"/>
    <sheet name="TRANSMISSION_CFO" sheetId="7" r:id="rId4"/>
    <sheet name="TRANSFORMER" sheetId="2" r:id="rId5"/>
    <sheet name="CAPACITOR" sheetId="3" r:id="rId6"/>
    <sheet name="OH_AUTO_SWITCH" sheetId="4"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5" l="1"/>
  <c r="B12" i="5"/>
  <c r="B14" i="5"/>
  <c r="B15" i="5"/>
  <c r="B20" i="5"/>
  <c r="B21" i="5"/>
</calcChain>
</file>

<file path=xl/sharedStrings.xml><?xml version="1.0" encoding="utf-8"?>
<sst xmlns="http://schemas.openxmlformats.org/spreadsheetml/2006/main" count="303" uniqueCount="213">
  <si>
    <t>Feature</t>
  </si>
  <si>
    <t>Description</t>
  </si>
  <si>
    <t>relative_importance</t>
  </si>
  <si>
    <t>scaled_importance</t>
  </si>
  <si>
    <t>percentage</t>
  </si>
  <si>
    <t>Avg_Ckt_Pole_Age</t>
  </si>
  <si>
    <t>Average pole age of all the structures associated to the segment's circuit</t>
  </si>
  <si>
    <t>LONG_UDF</t>
  </si>
  <si>
    <t>Segment Longitude, estimated by calculating the mean (center) longitudes of all FLOCs associated to the segment</t>
  </si>
  <si>
    <t>ICA_GEN_UDF</t>
  </si>
  <si>
    <t>DERiM ICA Generation value</t>
  </si>
  <si>
    <t>ICA_LOAD_UDF</t>
  </si>
  <si>
    <t xml:space="preserve">	DERiM ICA Load value</t>
  </si>
  <si>
    <t>LAT_UDF</t>
  </si>
  <si>
    <t>Segment Latitude, estimated by calculating the mean (center) latitudes of all FLOCs associated to the segment</t>
  </si>
  <si>
    <t>LENGTH_SEG_CAL_TOTAL</t>
  </si>
  <si>
    <t>Calculated Total Length of segment from the Substation, inclusive of current feature length</t>
  </si>
  <si>
    <t>CONDUCTOR_SIZE_UDF</t>
  </si>
  <si>
    <t>Conductor size</t>
  </si>
  <si>
    <t>EQ_PoleClass</t>
  </si>
  <si>
    <t>Mode pole class (field in Equipment table: _BIC_ZCAE_P015; values = 1-6, H1-6) of all structures associated to the FLOC</t>
  </si>
  <si>
    <t>Log_WindForce</t>
  </si>
  <si>
    <t>Log converstion of downforce</t>
  </si>
  <si>
    <t>CIRCUIT_KV_UDF</t>
  </si>
  <si>
    <t>Maximum circuit voltage value</t>
  </si>
  <si>
    <t>max_wind_magnitude</t>
  </si>
  <si>
    <t xml:space="preserve">max wind magnitude </t>
  </si>
  <si>
    <t>max_cape_lifted_at_surface</t>
  </si>
  <si>
    <t>maximum Convective Available Potential Energy (CAPE) lifted at the surface</t>
  </si>
  <si>
    <t>avg_cape_lifted_at_surface</t>
  </si>
  <si>
    <t>average Convective Available Potential Energy (CAPE) lifted at the surface</t>
  </si>
  <si>
    <t>max_mixing_ratio_2m</t>
  </si>
  <si>
    <t>maximum mixing ratio of water vapor at 2 meters above the ground</t>
  </si>
  <si>
    <t>max_surface_downwelling_shortwave_flux</t>
  </si>
  <si>
    <t>maximum amount of shortwave radiation (sunlight) that reaches the Earth’s surface</t>
  </si>
  <si>
    <t>sum_hourly_precipitation_amount</t>
  </si>
  <si>
    <t>1 Hour Rainfall Intervals</t>
  </si>
  <si>
    <t>avg_wind_magnitude</t>
  </si>
  <si>
    <t>average wind magnitude</t>
  </si>
  <si>
    <t>atmospheric_corrosivity</t>
  </si>
  <si>
    <t>Atmospheric corrosivity intensity (1-5)</t>
  </si>
  <si>
    <t>avg_air_temperature</t>
  </si>
  <si>
    <t>average Air Temperature</t>
  </si>
  <si>
    <t>Conductor_AGE_UDF</t>
  </si>
  <si>
    <t xml:space="preserve">Conductor age, calculated by referring to IN_SERVICE_DATE from GE Smallworld and imputing missing values using age of structures on the circuit </t>
  </si>
  <si>
    <t>DOWNSTREAM_KVA</t>
  </si>
  <si>
    <t>Downstream Total KVA count found at the end of conductor, exclusive of the current conductor kva</t>
  </si>
  <si>
    <t>IS_AUTOMATED</t>
  </si>
  <si>
    <t xml:space="preserve">Indicate type of switch found at the START of the conductor values are null no switch, 1=normal switch,  2=remote switch , 3=automated switch, 4=automated and remote switch </t>
  </si>
  <si>
    <t>EQ_PoleHeight</t>
  </si>
  <si>
    <t>Average pole height of all structures associated to the FLOC</t>
  </si>
  <si>
    <t>DOWNSTREAM_O_CUST</t>
  </si>
  <si>
    <t>OTHER Downstream Total Customer count</t>
  </si>
  <si>
    <t>Mean_Pole_Age</t>
  </si>
  <si>
    <t>DOWNSTREAM_CUST</t>
  </si>
  <si>
    <t xml:space="preserve">Downstream Total Customer count found at the end of the conductor, exclusive of current conductor customer count.  When no serial number match for a transformer, default to 1 customer </t>
  </si>
  <si>
    <t>AVIAN_2017</t>
  </si>
  <si>
    <t>Avian incidents 2017</t>
  </si>
  <si>
    <t>FARS_ALL_YEARS</t>
  </si>
  <si>
    <t>Kernel density estimate for yearly vehicle accidents within a grid where the segment locates</t>
  </si>
  <si>
    <t>Switch_Counts</t>
  </si>
  <si>
    <t>Number of switch transactions on the circuit associated to the segment</t>
  </si>
  <si>
    <t>DOWNSTREAM_R_CUST</t>
  </si>
  <si>
    <t>RESIDENTIAL Downstream Total Customer count</t>
  </si>
  <si>
    <t>AVIAN_2020</t>
  </si>
  <si>
    <t>Avian incidents 2020</t>
  </si>
  <si>
    <t>max_shortwave_downwelling_shortwave_flux</t>
  </si>
  <si>
    <t>Variable</t>
  </si>
  <si>
    <t>Imminent_Contact_clearance_bucket_trees</t>
  </si>
  <si>
    <t>Tree is touching or close to touching wire</t>
  </si>
  <si>
    <t>EQ_CatalogProfile</t>
  </si>
  <si>
    <t>Equipment Catalog Profile associated to FLOC</t>
  </si>
  <si>
    <t>std_surface_downwelling_shortwave_flux</t>
  </si>
  <si>
    <t xml:space="preserve">standard deviation of surface downwelling shortwave flux, which refers to the amount of solar radiation reaching the Earth's surface. </t>
  </si>
  <si>
    <t>EQ_SubType</t>
  </si>
  <si>
    <t>Equipment Subtype associated to FLOC</t>
  </si>
  <si>
    <t>EQ_SystemVoltage</t>
  </si>
  <si>
    <t>Equipment System Voltage associated to FLOC</t>
  </si>
  <si>
    <t>FLOC_Latitude</t>
  </si>
  <si>
    <t>Latitude of FLOC</t>
  </si>
  <si>
    <t>FLOC_Longitude</t>
  </si>
  <si>
    <t>Longitude of FLOC</t>
  </si>
  <si>
    <t>std_mixing_ratio_2m</t>
  </si>
  <si>
    <t xml:space="preserve">standard deviation of the mixing ratio, which is a measure of the amount of water vapor in the air--typically expressed in grams of water vapor per kilogram of dry air. </t>
  </si>
  <si>
    <t>DaysInService</t>
  </si>
  <si>
    <t>Number of days between date at start of model year and the structure in service date</t>
  </si>
  <si>
    <t>sum(hourly_precipitation_amount)</t>
  </si>
  <si>
    <t>stddev_cape_max_lifted_between_850mb_700mb</t>
  </si>
  <si>
    <t>CAPE is a measure of the amount of energy available for convection, which is crucial for understanding the potential for thunderstorms and severe weather. standard deviation of CAPE maximized between the pressure levels of 850 millibars (mb) and 700 millibars (mb).</t>
  </si>
  <si>
    <t>avg(mid_cloud_fraction)</t>
  </si>
  <si>
    <t>average mid cloud coverage</t>
  </si>
  <si>
    <t>stddev_cape_lifted_at_surface</t>
  </si>
  <si>
    <t>standard deviation of Convective Available Potential Energy (CAPE) lifted at the surface</t>
  </si>
  <si>
    <t>avg_mixing_ratio_2m</t>
  </si>
  <si>
    <t>average mixing ratio of water vapor at 2 meters above the ground</t>
  </si>
  <si>
    <t>sum(hourly_snow_water_equivalent)</t>
  </si>
  <si>
    <t xml:space="preserve">1 Hour Snowfall </t>
  </si>
  <si>
    <t>stddev_pop(mid_cloud_fraction)</t>
  </si>
  <si>
    <t>Measures the variability or dispersion of mid cloud fraction values within a population.</t>
  </si>
  <si>
    <t>n_hours_temp_lt36</t>
  </si>
  <si>
    <t>number of hours during which the air temperature was less than 36°F.</t>
  </si>
  <si>
    <t>n_hours_temp_gt100</t>
  </si>
  <si>
    <t>number of hours during which the air temperature was greater than 100°F.</t>
  </si>
  <si>
    <t>avg_surface_downwelling_shortwave_flux</t>
  </si>
  <si>
    <t>average amount of shortwave radiation (sunlight) that reaches the Earth’s surface</t>
  </si>
  <si>
    <t>stddev_pop(high_cloud_fraction)</t>
  </si>
  <si>
    <t>Measures the variability or dispersion of high cloud fraction values within a population.</t>
  </si>
  <si>
    <t>RCD_clearance_bucket_trees</t>
  </si>
  <si>
    <t>Regulation Clearance Distance</t>
  </si>
  <si>
    <t>TCD_clearance_bucket_trees</t>
  </si>
  <si>
    <t>Trigger Clearance Distance</t>
  </si>
  <si>
    <t xml:space="preserve">standard deviation of the mixing ratio, which is a measure of the amount of water vapor in the air -- typically expressed in grams of water vapor per kilogram of dry air. </t>
  </si>
  <si>
    <t>sum_hourly_snow_water_equivalent</t>
  </si>
  <si>
    <t>stddev_pop_soil_temperature_level_1</t>
  </si>
  <si>
    <t>standard deviation Soil Temperature at 0-10cm</t>
  </si>
  <si>
    <t>avg_soil_temperature_level_1</t>
  </si>
  <si>
    <t>average Soil Temperature at 0-10cm</t>
  </si>
  <si>
    <t>variable</t>
  </si>
  <si>
    <t>AGE_UDF</t>
  </si>
  <si>
    <t>Transformer age, calculated by referring to IN_SERVICE_DATE  and Start_Up_Date</t>
  </si>
  <si>
    <t>CLIMATECODE_UDF</t>
  </si>
  <si>
    <t xml:space="preserve">The California Energy Commission (CEC) has established 16 geographic climate zones based on energy use, temperature, weather and other factors.  Each California ZIP Code is assigned to one of the climate zones. </t>
  </si>
  <si>
    <t>Peak_Loading</t>
  </si>
  <si>
    <t>Peak Loading of XFMR using nameplate</t>
  </si>
  <si>
    <t>Percent_Time_Overloaded</t>
  </si>
  <si>
    <t>Percent of time XFMR had overloading according to nameplate</t>
  </si>
  <si>
    <t>KVA_UDF</t>
  </si>
  <si>
    <t xml:space="preserve">KVA size of transformers </t>
  </si>
  <si>
    <t>FLD_ZONE_X</t>
  </si>
  <si>
    <t>Is in Flood Zone X</t>
  </si>
  <si>
    <t>OHUGInd_UDF_OH</t>
  </si>
  <si>
    <t>Indicates if the FLOC is OH</t>
  </si>
  <si>
    <t>PRIMARY_RATING</t>
  </si>
  <si>
    <t>Voltage Rating</t>
  </si>
  <si>
    <t>FINAL_SCD</t>
  </si>
  <si>
    <t xml:space="preserve">Short Circuit Duty. Represents amount of fault current at that location </t>
  </si>
  <si>
    <t>REGION_UDF_SanJoaquin</t>
  </si>
  <si>
    <t>Is in the San Joaquin region</t>
  </si>
  <si>
    <t>Subtype_BD-BURD</t>
  </si>
  <si>
    <t>Has subtype BURD</t>
  </si>
  <si>
    <t>OHUGInd_UDF_UG</t>
  </si>
  <si>
    <t>Indicates if the FLOC is UG</t>
  </si>
  <si>
    <t>REGION_UDF_MetroWest</t>
  </si>
  <si>
    <t>Is in the Metro West region</t>
  </si>
  <si>
    <t>REGION_UDF_MetroEast</t>
  </si>
  <si>
    <t>Is in the Metro East region</t>
  </si>
  <si>
    <t>REGION_UDF_NCoast</t>
  </si>
  <si>
    <t>Is in the North Coast region</t>
  </si>
  <si>
    <t>REGION_UDF_SanJacinto</t>
  </si>
  <si>
    <t>Is in the San Jacinto region</t>
  </si>
  <si>
    <t>avg_soil_moisture_level_1</t>
  </si>
  <si>
    <t>Avg Soil Moisture at 0-10cm</t>
  </si>
  <si>
    <t>FLD_ZONE_D</t>
  </si>
  <si>
    <t>Is in Flood Zone D</t>
  </si>
  <si>
    <t>LoadingRatio</t>
  </si>
  <si>
    <t>if Average_Loading is missing, LoadingRatio is set to 0. Otherwise, it calculates the ratio of Peak_Loading to Average_Loading.</t>
  </si>
  <si>
    <t>Model_GROUP_Group0</t>
  </si>
  <si>
    <t>Is in Model group 0</t>
  </si>
  <si>
    <t>FLOC_StructureType</t>
  </si>
  <si>
    <t>the structure type as defined by the floc table (ed pole, ed vault, ed pad, etc)</t>
  </si>
  <si>
    <t>InServiceAge</t>
  </si>
  <si>
    <t>Equipment age, calculated by subtracting the equipment's startup date (EQ_StartUpDate) from January 1, 2024</t>
  </si>
  <si>
    <t>PLL</t>
  </si>
  <si>
    <t xml:space="preserve">Planned Loading Limit </t>
  </si>
  <si>
    <t>EQ_SwitchType</t>
  </si>
  <si>
    <t>Equipment Switch Type</t>
  </si>
  <si>
    <t>N_hours_windgust_gt46</t>
  </si>
  <si>
    <t>number of hours with wind gusts greater than 46 mph</t>
  </si>
  <si>
    <t>avg(low_cloud_fraction)</t>
  </si>
  <si>
    <t>average low cloud coverage</t>
  </si>
  <si>
    <t>percent_of_time_cap_test_pass</t>
  </si>
  <si>
    <t xml:space="preserve">automated test variable, capacitors are tested every day automaticaly and this quantifies how often the test passes </t>
  </si>
  <si>
    <t>Structure_StartUpYear</t>
  </si>
  <si>
    <t xml:space="preserve">Parsed from SAP EQ_StartUpDate, engineers identified that there were certain design standards that were changed in certain years. </t>
  </si>
  <si>
    <t>avg(accumulated_snow_melt)</t>
  </si>
  <si>
    <t>average amount of snow that has melted in kg</t>
  </si>
  <si>
    <t>avg(snow_depth)</t>
  </si>
  <si>
    <t>average snow depth</t>
  </si>
  <si>
    <t>avg_mvar_delta</t>
  </si>
  <si>
    <t>average change in MegaVolt Ampere Reactive (MVAR) readings</t>
  </si>
  <si>
    <t>SUM_of_SAIDI</t>
  </si>
  <si>
    <t>Reliability indices SAIDI, SAIFI, and MAIFI are summed to the circuit, for a year, then averaged over 5 years to get an average yearly circuit reliability which is applied to appropriate cables based on what circuits they are attached to</t>
  </si>
  <si>
    <t>EQ_OhOrUg</t>
  </si>
  <si>
    <t>Indicates if Equipment is Overhead or Underground</t>
  </si>
  <si>
    <t>N_hours_sustwind_gt30</t>
  </si>
  <si>
    <t>number of hours with sustained wind speeds greater than 30 mph</t>
  </si>
  <si>
    <t>manufacturer_UDF</t>
  </si>
  <si>
    <t xml:space="preserve">Manufacturer of the switch </t>
  </si>
  <si>
    <t>Calculated age of switch equipment</t>
  </si>
  <si>
    <t>region_UDF</t>
  </si>
  <si>
    <t xml:space="preserve">Region where the switch resides </t>
  </si>
  <si>
    <t>oms_switching_cts</t>
  </si>
  <si>
    <t xml:space="preserve">Counted # of times the switch was operated. An operation is either open or close. </t>
  </si>
  <si>
    <t xml:space="preserve">Downstream kVA. Represents capacity </t>
  </si>
  <si>
    <t>eq_sys_voltage_UDF</t>
  </si>
  <si>
    <t xml:space="preserve">Voltage handled by the equipment </t>
  </si>
  <si>
    <t>max_hourly_precipitation_amount</t>
  </si>
  <si>
    <t>maximum 1 hour rainfall intervals</t>
  </si>
  <si>
    <t>max_cape_max_lifted_between_850mb_700mb</t>
  </si>
  <si>
    <t>CAPE is a measure of the amount of energy available for convection, which is crucial for understanding the potential for thunderstorms and severe weather. maximum CAPE maximized between the pressure levels of 850 millibars (mb) and 700 millibars (mb).</t>
  </si>
  <si>
    <t>avg_mid_cloud_fraction</t>
  </si>
  <si>
    <t>SCD</t>
  </si>
  <si>
    <t>avg_surface_wind_gust</t>
  </si>
  <si>
    <t>average surface wind gust</t>
  </si>
  <si>
    <t>avg_cape_max_lifted_between_850mb_700mb</t>
  </si>
  <si>
    <t>average Convective Available Potential Energy (CAPE) maximized between the pressure levels of 850 millibars (mb) and 700 millibars (mb).</t>
  </si>
  <si>
    <t>ASSET_SUBTYPE_UDF</t>
  </si>
  <si>
    <t xml:space="preserve">Switch asset subtype (Accessory or Pole Disconnect, Dip, Horizontal, Tiered, Triangular, Vertical) </t>
  </si>
  <si>
    <t>maximum wind magnitude</t>
  </si>
  <si>
    <t>avg_high_cloud_fraction</t>
  </si>
  <si>
    <t>average high cloud coverage</t>
  </si>
  <si>
    <t>max_surface_wind_gust</t>
  </si>
  <si>
    <t>maximum of surface wind gusts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</si>
</sst>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Aptos Narrow"/>
      <family val="2"/>
      <scheme val="minor"/>
    </font>
    <font>
      <sz val="11"/>
      <color rgb="FFFF0000"/>
      <name val="Aptos Narrow"/>
      <family val="2"/>
      <scheme val="minor"/>
    </font>
    <font>
      <b/>
      <sz val="11"/>
      <color rgb="FF000000"/>
      <name val="Calibri"/>
      <family val="2"/>
    </font>
    <font>
      <sz val="11"/>
      <color rgb="FF000000"/>
      <name val="Calibri"/>
      <family val="2"/>
    </font>
    <font>
      <sz val="11"/>
      <name val="Aptos Narrow"/>
      <family val="2"/>
      <scheme val="minor"/>
    </font>
    <font>
      <sz val="11"/>
      <name val="Calibri"/>
      <family val="2"/>
    </font>
    <font>
      <b/>
      <sz val="11"/>
      <color theme="1"/>
      <name val="Aptos Narrow"/>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3" fillId="0" borderId="0" xfId="0" applyFont="1"/>
    <xf numFmtId="0" fontId="4" fillId="0" borderId="0" xfId="0" applyFont="1" applyAlignment="1">
      <alignment wrapText="1"/>
    </xf>
    <xf numFmtId="0" fontId="3" fillId="0" borderId="0" xfId="0" applyFont="1" applyAlignment="1">
      <alignment wrapText="1"/>
    </xf>
    <xf numFmtId="0" fontId="0" fillId="0" borderId="0" xfId="0" applyAlignment="1">
      <alignment horizontal="left" vertical="center" wrapText="1"/>
    </xf>
    <xf numFmtId="0" fontId="3" fillId="0" borderId="0" xfId="0" applyFont="1" applyAlignment="1">
      <alignment horizontal="left" vertical="center" wrapText="1"/>
    </xf>
    <xf numFmtId="0" fontId="1" fillId="0" borderId="0" xfId="0" applyFont="1"/>
    <xf numFmtId="0" fontId="5" fillId="0" borderId="0" xfId="0" applyFont="1" applyAlignment="1">
      <alignment wrapText="1"/>
    </xf>
    <xf numFmtId="0" fontId="6"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3E369-9DE3-4043-96E9-93DBF5F5DD79}">
  <dimension ref="A1:E21"/>
  <sheetViews>
    <sheetView tabSelected="1" topLeftCell="A9" workbookViewId="0">
      <selection activeCell="B14" sqref="B14"/>
    </sheetView>
  </sheetViews>
  <sheetFormatPr defaultRowHeight="15"/>
  <cols>
    <col min="1" max="1" width="40.42578125" bestFit="1" customWidth="1"/>
    <col min="2" max="2" width="63.85546875" customWidth="1"/>
    <col min="3" max="3" width="19.28515625" bestFit="1" customWidth="1"/>
    <col min="4" max="4" width="18" bestFit="1" customWidth="1"/>
    <col min="5" max="5" width="12" bestFit="1" customWidth="1"/>
  </cols>
  <sheetData>
    <row r="1" spans="1:5">
      <c r="A1" s="1" t="s">
        <v>0</v>
      </c>
      <c r="B1" s="1" t="s">
        <v>1</v>
      </c>
      <c r="C1" s="1" t="s">
        <v>2</v>
      </c>
      <c r="D1" s="1" t="s">
        <v>3</v>
      </c>
      <c r="E1" s="1" t="s">
        <v>4</v>
      </c>
    </row>
    <row r="2" spans="1:5" ht="30">
      <c r="A2" s="2" t="s">
        <v>5</v>
      </c>
      <c r="B2" s="4" t="s">
        <v>6</v>
      </c>
      <c r="C2" s="2">
        <v>79554.484379999994</v>
      </c>
      <c r="D2" s="2">
        <v>1</v>
      </c>
      <c r="E2" s="2">
        <v>5.3751631000000001E-2</v>
      </c>
    </row>
    <row r="3" spans="1:5" ht="30">
      <c r="A3" s="2" t="s">
        <v>7</v>
      </c>
      <c r="B3" s="4" t="s">
        <v>8</v>
      </c>
      <c r="C3" s="2">
        <v>68277.945309999996</v>
      </c>
      <c r="D3" s="2">
        <v>0.85825388499999999</v>
      </c>
      <c r="E3" s="2">
        <v>4.6132546000000003E-2</v>
      </c>
    </row>
    <row r="4" spans="1:5">
      <c r="A4" s="2" t="s">
        <v>9</v>
      </c>
      <c r="B4" s="4" t="s">
        <v>10</v>
      </c>
      <c r="C4" s="2">
        <v>66788.34375</v>
      </c>
      <c r="D4" s="2">
        <v>0.83952959100000002</v>
      </c>
      <c r="E4" s="2">
        <v>4.5126085000000003E-2</v>
      </c>
    </row>
    <row r="5" spans="1:5">
      <c r="A5" s="2" t="s">
        <v>11</v>
      </c>
      <c r="B5" s="4" t="s">
        <v>12</v>
      </c>
      <c r="C5" s="2">
        <v>57490.203130000002</v>
      </c>
      <c r="D5" s="2">
        <v>0.72265194799999999</v>
      </c>
      <c r="E5" s="2">
        <v>3.8843720999999998E-2</v>
      </c>
    </row>
    <row r="6" spans="1:5" ht="30">
      <c r="A6" s="2" t="s">
        <v>13</v>
      </c>
      <c r="B6" s="4" t="s">
        <v>14</v>
      </c>
      <c r="C6" s="2">
        <v>55246.660159999999</v>
      </c>
      <c r="D6" s="2">
        <v>0.694450609</v>
      </c>
      <c r="E6" s="2">
        <v>3.7327853000000001E-2</v>
      </c>
    </row>
    <row r="7" spans="1:5" ht="30">
      <c r="A7" s="2" t="s">
        <v>15</v>
      </c>
      <c r="B7" s="4" t="s">
        <v>16</v>
      </c>
      <c r="C7" s="2">
        <v>43071.164060000003</v>
      </c>
      <c r="D7" s="2">
        <v>0.54140460300000004</v>
      </c>
      <c r="E7" s="2">
        <v>2.9101380999999999E-2</v>
      </c>
    </row>
    <row r="8" spans="1:5">
      <c r="A8" s="2" t="s">
        <v>17</v>
      </c>
      <c r="B8" s="4" t="s">
        <v>18</v>
      </c>
      <c r="C8" s="2">
        <v>42133.9375</v>
      </c>
      <c r="D8" s="2">
        <v>0.52962366400000005</v>
      </c>
      <c r="E8" s="2">
        <v>2.8468136000000002E-2</v>
      </c>
    </row>
    <row r="9" spans="1:5" ht="30">
      <c r="A9" s="2" t="s">
        <v>19</v>
      </c>
      <c r="B9" s="4" t="s">
        <v>20</v>
      </c>
      <c r="C9" s="2">
        <v>39820.003909999999</v>
      </c>
      <c r="D9" s="2">
        <v>0.50053751499999999</v>
      </c>
      <c r="E9" s="2">
        <v>2.6904707999999999E-2</v>
      </c>
    </row>
    <row r="10" spans="1:5">
      <c r="A10" s="2" t="s">
        <v>21</v>
      </c>
      <c r="B10" s="4" t="s">
        <v>22</v>
      </c>
      <c r="C10" s="2">
        <v>36660.078130000002</v>
      </c>
      <c r="D10" s="2">
        <v>0.46081724299999999</v>
      </c>
      <c r="E10" s="2">
        <v>2.4769678E-2</v>
      </c>
    </row>
    <row r="11" spans="1:5">
      <c r="A11" s="2" t="s">
        <v>23</v>
      </c>
      <c r="B11" s="4" t="s">
        <v>24</v>
      </c>
      <c r="C11" s="2">
        <v>34445.550779999998</v>
      </c>
      <c r="D11" s="2">
        <v>0.43298062999999998</v>
      </c>
      <c r="E11" s="2">
        <v>2.3273414999999999E-2</v>
      </c>
    </row>
    <row r="12" spans="1:5">
      <c r="A12" s="2" t="s">
        <v>25</v>
      </c>
      <c r="B12" s="4" t="s">
        <v>26</v>
      </c>
      <c r="C12" s="2">
        <v>34009.054689999997</v>
      </c>
      <c r="D12" s="2">
        <v>0.427493874</v>
      </c>
      <c r="E12" s="2">
        <v>2.2978492999999999E-2</v>
      </c>
    </row>
    <row r="13" spans="1:5" ht="30">
      <c r="A13" s="2" t="s">
        <v>27</v>
      </c>
      <c r="B13" s="4" t="s">
        <v>28</v>
      </c>
      <c r="C13" s="2">
        <v>33819.5625</v>
      </c>
      <c r="D13" s="2">
        <v>0.42511195600000001</v>
      </c>
      <c r="E13" s="2">
        <v>2.2850460999999999E-2</v>
      </c>
    </row>
    <row r="14" spans="1:5" ht="30">
      <c r="A14" s="2" t="s">
        <v>29</v>
      </c>
      <c r="B14" s="4" t="s">
        <v>30</v>
      </c>
      <c r="C14" s="2">
        <v>33799.589840000001</v>
      </c>
      <c r="D14" s="2">
        <v>0.42486089999999999</v>
      </c>
      <c r="E14" s="2">
        <v>2.2836966E-2</v>
      </c>
    </row>
    <row r="15" spans="1:5">
      <c r="A15" s="2" t="s">
        <v>31</v>
      </c>
      <c r="B15" s="4" t="s">
        <v>32</v>
      </c>
      <c r="C15" s="2">
        <v>33391.875</v>
      </c>
      <c r="D15" s="2">
        <v>0.41973592399999998</v>
      </c>
      <c r="E15" s="2">
        <v>2.2561490999999999E-2</v>
      </c>
    </row>
    <row r="16" spans="1:5" ht="30">
      <c r="A16" s="2" t="s">
        <v>33</v>
      </c>
      <c r="B16" s="4" t="s">
        <v>34</v>
      </c>
      <c r="C16" s="2">
        <v>33305.761720000002</v>
      </c>
      <c r="D16" s="2">
        <v>0.41865348000000002</v>
      </c>
      <c r="E16" s="2">
        <v>2.2503307E-2</v>
      </c>
    </row>
    <row r="17" spans="1:5">
      <c r="A17" s="2" t="s">
        <v>35</v>
      </c>
      <c r="B17" s="4" t="s">
        <v>36</v>
      </c>
      <c r="C17" s="2">
        <v>32577.148440000001</v>
      </c>
      <c r="D17" s="2">
        <v>0.40949480999999999</v>
      </c>
      <c r="E17" s="2">
        <v>2.2011013999999999E-2</v>
      </c>
    </row>
    <row r="18" spans="1:5">
      <c r="A18" s="2" t="s">
        <v>37</v>
      </c>
      <c r="B18" s="4" t="s">
        <v>38</v>
      </c>
      <c r="C18" s="2">
        <v>31685.554690000001</v>
      </c>
      <c r="D18" s="2">
        <v>0.398287475</v>
      </c>
      <c r="E18" s="2">
        <v>2.1408600999999999E-2</v>
      </c>
    </row>
    <row r="19" spans="1:5">
      <c r="A19" s="2" t="s">
        <v>39</v>
      </c>
      <c r="B19" s="4" t="s">
        <v>40</v>
      </c>
      <c r="C19" s="2">
        <v>31578.386719999999</v>
      </c>
      <c r="D19" s="2">
        <v>0.39694037300000001</v>
      </c>
      <c r="E19" s="2">
        <v>2.1336193E-2</v>
      </c>
    </row>
    <row r="20" spans="1:5">
      <c r="A20" s="2" t="s">
        <v>41</v>
      </c>
      <c r="B20" s="4" t="s">
        <v>42</v>
      </c>
      <c r="C20" s="2">
        <v>31093.4375</v>
      </c>
      <c r="D20" s="2">
        <v>0.39084456099999998</v>
      </c>
      <c r="E20" s="2">
        <v>2.1008532999999999E-2</v>
      </c>
    </row>
    <row r="21" spans="1:5" ht="45">
      <c r="A21" s="2" t="s">
        <v>43</v>
      </c>
      <c r="B21" s="4" t="s">
        <v>44</v>
      </c>
      <c r="C21" s="2">
        <v>31003.255860000001</v>
      </c>
      <c r="D21" s="2">
        <v>0.38971097700000001</v>
      </c>
      <c r="E21" s="2">
        <v>2.0947601E-2</v>
      </c>
    </row>
  </sheetData>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8102C-6EA8-4B8B-8D00-7038D755B4BC}">
  <dimension ref="A1:E21"/>
  <sheetViews>
    <sheetView workbookViewId="0">
      <selection activeCell="A27" sqref="A27"/>
    </sheetView>
  </sheetViews>
  <sheetFormatPr defaultRowHeight="15"/>
  <cols>
    <col min="1" max="1" width="43.42578125" bestFit="1" customWidth="1"/>
    <col min="2" max="2" width="80.7109375" customWidth="1"/>
    <col min="3" max="3" width="19.28515625" style="7" bestFit="1" customWidth="1"/>
    <col min="4" max="4" width="18" style="7" bestFit="1" customWidth="1"/>
    <col min="5" max="5" width="12" style="7" bestFit="1" customWidth="1"/>
  </cols>
  <sheetData>
    <row r="1" spans="1:5">
      <c r="A1" s="1" t="s">
        <v>0</v>
      </c>
      <c r="B1" s="1" t="s">
        <v>1</v>
      </c>
      <c r="C1" s="9" t="s">
        <v>2</v>
      </c>
      <c r="D1" s="9" t="s">
        <v>3</v>
      </c>
      <c r="E1" s="9" t="s">
        <v>4</v>
      </c>
    </row>
    <row r="2" spans="1:5" ht="30">
      <c r="A2" s="2" t="s">
        <v>45</v>
      </c>
      <c r="B2" s="4" t="s">
        <v>46</v>
      </c>
      <c r="C2">
        <v>886688.0625</v>
      </c>
      <c r="D2">
        <v>1</v>
      </c>
      <c r="E2">
        <v>4.0969480401635901E-2</v>
      </c>
    </row>
    <row r="3" spans="1:5" ht="30">
      <c r="A3" s="2" t="s">
        <v>19</v>
      </c>
      <c r="B3" s="4" t="s">
        <v>20</v>
      </c>
      <c r="C3">
        <v>751802.5</v>
      </c>
      <c r="D3">
        <v>0.84787709657476096</v>
      </c>
      <c r="E3">
        <v>3.4737084091115603E-2</v>
      </c>
    </row>
    <row r="4" spans="1:5">
      <c r="A4" s="2" t="s">
        <v>17</v>
      </c>
      <c r="B4" s="4" t="s">
        <v>18</v>
      </c>
      <c r="C4">
        <v>637702.75</v>
      </c>
      <c r="D4">
        <v>0.71919627315384105</v>
      </c>
      <c r="E4">
        <v>2.9465097617905899E-2</v>
      </c>
    </row>
    <row r="5" spans="1:5" ht="45">
      <c r="A5" s="2" t="s">
        <v>47</v>
      </c>
      <c r="B5" s="4" t="s">
        <v>48</v>
      </c>
      <c r="C5">
        <v>629350.5625</v>
      </c>
      <c r="D5">
        <v>0.70977674011484704</v>
      </c>
      <c r="E5">
        <v>2.9079184243672299E-2</v>
      </c>
    </row>
    <row r="6" spans="1:5">
      <c r="A6" s="2" t="s">
        <v>49</v>
      </c>
      <c r="B6" s="4" t="s">
        <v>50</v>
      </c>
      <c r="C6">
        <v>556123.375</v>
      </c>
      <c r="D6">
        <v>0.62719167937371401</v>
      </c>
      <c r="E6">
        <v>2.5695717216170502E-2</v>
      </c>
    </row>
    <row r="7" spans="1:5">
      <c r="A7" s="2" t="s">
        <v>51</v>
      </c>
      <c r="B7" s="6" t="s">
        <v>52</v>
      </c>
      <c r="C7">
        <v>531125.9375</v>
      </c>
      <c r="D7">
        <v>0.59899976097851204</v>
      </c>
      <c r="E7">
        <v>2.4540708967993801E-2</v>
      </c>
    </row>
    <row r="8" spans="1:5">
      <c r="A8" s="2" t="s">
        <v>53</v>
      </c>
      <c r="B8" s="6" t="s">
        <v>6</v>
      </c>
      <c r="C8">
        <v>529381.375</v>
      </c>
      <c r="D8">
        <v>0.59703225676391702</v>
      </c>
      <c r="E8">
        <v>2.4460101342633801E-2</v>
      </c>
    </row>
    <row r="9" spans="1:5" ht="30">
      <c r="A9" s="2" t="s">
        <v>13</v>
      </c>
      <c r="B9" s="4" t="str">
        <f>VLOOKUP(A9,OH_CONDUCTOR_EFF!A:B,2,0)</f>
        <v>Segment Latitude, estimated by calculating the mean (center) latitudes of all FLOCs associated to the segment</v>
      </c>
      <c r="C9">
        <v>526714.9375</v>
      </c>
      <c r="D9">
        <v>0.59402506899093399</v>
      </c>
      <c r="E9">
        <v>2.43368984221045E-2</v>
      </c>
    </row>
    <row r="10" spans="1:5" ht="45">
      <c r="A10" s="2" t="s">
        <v>54</v>
      </c>
      <c r="B10" s="4" t="s">
        <v>55</v>
      </c>
      <c r="C10">
        <v>518489.1875</v>
      </c>
      <c r="D10">
        <v>0.58474813119523605</v>
      </c>
      <c r="E10">
        <v>2.3956827100896499E-2</v>
      </c>
    </row>
    <row r="11" spans="1:5">
      <c r="A11" s="2" t="s">
        <v>56</v>
      </c>
      <c r="B11" s="4" t="s">
        <v>57</v>
      </c>
      <c r="C11">
        <v>512405.5625</v>
      </c>
      <c r="D11">
        <v>0.57788706555412805</v>
      </c>
      <c r="E11">
        <v>2.3675732806578701E-2</v>
      </c>
    </row>
    <row r="12" spans="1:5" ht="30">
      <c r="A12" s="2" t="s">
        <v>7</v>
      </c>
      <c r="B12" s="4" t="str">
        <f>VLOOKUP(A12,OH_CONDUCTOR_EFF!A:B,2,0)</f>
        <v>Segment Longitude, estimated by calculating the mean (center) longitudes of all FLOCs associated to the segment</v>
      </c>
      <c r="C12">
        <v>507393.625</v>
      </c>
      <c r="D12">
        <v>0.572234640860522</v>
      </c>
      <c r="E12">
        <v>2.3444155903872398E-2</v>
      </c>
    </row>
    <row r="13" spans="1:5" ht="30">
      <c r="A13" s="2" t="s">
        <v>58</v>
      </c>
      <c r="B13" s="6" t="s">
        <v>59</v>
      </c>
      <c r="C13">
        <v>501709.8125</v>
      </c>
      <c r="D13">
        <v>0.56582448069215996</v>
      </c>
      <c r="E13">
        <v>2.3181534972483299E-2</v>
      </c>
    </row>
    <row r="14" spans="1:5">
      <c r="A14" s="2" t="s">
        <v>27</v>
      </c>
      <c r="B14" s="4" t="str">
        <f>VLOOKUP(A14,OH_CONDUCTOR_EFF!A:B,2,0)</f>
        <v>maximum Convective Available Potential Energy (CAPE) lifted at the surface</v>
      </c>
      <c r="C14">
        <v>496565.28125</v>
      </c>
      <c r="D14">
        <v>0.56002251778369905</v>
      </c>
      <c r="E14">
        <v>2.29438315668141E-2</v>
      </c>
    </row>
    <row r="15" spans="1:5">
      <c r="A15" s="2" t="s">
        <v>41</v>
      </c>
      <c r="B15" s="4" t="str">
        <f>VLOOKUP(A15,OH_CONDUCTOR_EFF!A:B,2,0)</f>
        <v>average Air Temperature</v>
      </c>
      <c r="C15">
        <v>487932.875</v>
      </c>
      <c r="D15">
        <v>0.55028695618646595</v>
      </c>
      <c r="E15">
        <v>2.25449706667573E-2</v>
      </c>
    </row>
    <row r="16" spans="1:5">
      <c r="A16" s="2" t="s">
        <v>60</v>
      </c>
      <c r="B16" s="4" t="s">
        <v>61</v>
      </c>
      <c r="C16">
        <v>482821.8125</v>
      </c>
      <c r="D16">
        <v>0.54452273907770099</v>
      </c>
      <c r="E16">
        <v>2.2308813686889001E-2</v>
      </c>
    </row>
    <row r="17" spans="1:5">
      <c r="A17" s="2" t="s">
        <v>62</v>
      </c>
      <c r="B17" s="6" t="s">
        <v>63</v>
      </c>
      <c r="C17">
        <v>481360.84375</v>
      </c>
      <c r="D17">
        <v>0.54287506972047495</v>
      </c>
      <c r="E17">
        <v>2.22413095294497E-2</v>
      </c>
    </row>
    <row r="18" spans="1:5">
      <c r="A18" s="2" t="s">
        <v>64</v>
      </c>
      <c r="B18" s="4" t="s">
        <v>65</v>
      </c>
      <c r="C18">
        <v>472235.875</v>
      </c>
      <c r="D18">
        <v>0.53258399991146799</v>
      </c>
      <c r="E18">
        <v>2.1819689746597801E-2</v>
      </c>
    </row>
    <row r="19" spans="1:5">
      <c r="A19" s="2" t="s">
        <v>66</v>
      </c>
      <c r="B19" s="4" t="s">
        <v>34</v>
      </c>
      <c r="C19">
        <v>457199.9375</v>
      </c>
      <c r="D19">
        <v>0.51562658485661095</v>
      </c>
      <c r="E19">
        <v>2.11249532628454E-2</v>
      </c>
    </row>
    <row r="20" spans="1:5">
      <c r="A20" s="2" t="s">
        <v>29</v>
      </c>
      <c r="B20" s="4" t="str">
        <f>VLOOKUP(A20,OH_CONDUCTOR_EFF!A:B,2,0)</f>
        <v>average Convective Available Potential Energy (CAPE) lifted at the surface</v>
      </c>
      <c r="C20">
        <v>447610</v>
      </c>
      <c r="D20">
        <v>0.50481112685556195</v>
      </c>
      <c r="E20">
        <v>2.0681849568236699E-2</v>
      </c>
    </row>
    <row r="21" spans="1:5">
      <c r="A21" s="2" t="s">
        <v>35</v>
      </c>
      <c r="B21" s="4" t="str">
        <f>VLOOKUP(A21,OH_CONDUCTOR_EFF!A:B,2,0)</f>
        <v>1 Hour Rainfall Intervals</v>
      </c>
      <c r="C21">
        <v>441593.0625</v>
      </c>
      <c r="D21">
        <v>0.49802527086576198</v>
      </c>
      <c r="E21">
        <v>2.0403836574254298E-2</v>
      </c>
    </row>
  </sheetData>
  <pageMargins left="0.7" right="0.7" top="0.75" bottom="0.75" header="0.3" footer="0.3"/>
  <pageSetup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760B4-3B0E-4313-8636-82488563ABFE}">
  <dimension ref="A1:C21"/>
  <sheetViews>
    <sheetView workbookViewId="0">
      <selection activeCell="D3" sqref="D3"/>
    </sheetView>
  </sheetViews>
  <sheetFormatPr defaultRowHeight="15"/>
  <cols>
    <col min="1" max="1" width="46.7109375" bestFit="1" customWidth="1"/>
    <col min="2" max="2" width="78.85546875" customWidth="1"/>
    <col min="3" max="3" width="19.28515625" bestFit="1" customWidth="1"/>
  </cols>
  <sheetData>
    <row r="1" spans="1:3">
      <c r="A1" s="1" t="s">
        <v>67</v>
      </c>
      <c r="B1" s="1" t="s">
        <v>1</v>
      </c>
      <c r="C1" s="1" t="s">
        <v>2</v>
      </c>
    </row>
    <row r="2" spans="1:3">
      <c r="A2" s="2" t="s">
        <v>68</v>
      </c>
      <c r="B2" s="4" t="s">
        <v>69</v>
      </c>
      <c r="C2" s="2">
        <v>3.4713496000000003E-2</v>
      </c>
    </row>
    <row r="3" spans="1:3">
      <c r="A3" s="2" t="s">
        <v>70</v>
      </c>
      <c r="B3" s="4" t="s">
        <v>71</v>
      </c>
      <c r="C3" s="2">
        <v>3.2674584999999999E-2</v>
      </c>
    </row>
    <row r="4" spans="1:3" ht="30">
      <c r="A4" s="2" t="s">
        <v>72</v>
      </c>
      <c r="B4" s="4" t="s">
        <v>73</v>
      </c>
      <c r="C4" s="2">
        <v>2.9078247000000002E-2</v>
      </c>
    </row>
    <row r="5" spans="1:3">
      <c r="A5" s="2" t="s">
        <v>74</v>
      </c>
      <c r="B5" s="4" t="s">
        <v>75</v>
      </c>
      <c r="C5" s="2">
        <v>2.7070686E-2</v>
      </c>
    </row>
    <row r="6" spans="1:3">
      <c r="A6" s="2" t="s">
        <v>76</v>
      </c>
      <c r="B6" s="4" t="s">
        <v>77</v>
      </c>
      <c r="C6" s="2">
        <v>2.4659029999999998E-2</v>
      </c>
    </row>
    <row r="7" spans="1:3">
      <c r="A7" s="2" t="s">
        <v>78</v>
      </c>
      <c r="B7" s="4" t="s">
        <v>79</v>
      </c>
      <c r="C7" s="2">
        <v>2.2141177000000001E-2</v>
      </c>
    </row>
    <row r="8" spans="1:3">
      <c r="A8" s="2" t="s">
        <v>80</v>
      </c>
      <c r="B8" s="4" t="s">
        <v>81</v>
      </c>
      <c r="C8" s="2">
        <v>2.194223E-2</v>
      </c>
    </row>
    <row r="9" spans="1:3" ht="30">
      <c r="A9" s="2" t="s">
        <v>82</v>
      </c>
      <c r="B9" s="4" t="s">
        <v>83</v>
      </c>
      <c r="C9" s="2">
        <v>2.0556003E-2</v>
      </c>
    </row>
    <row r="10" spans="1:3">
      <c r="A10" s="2" t="s">
        <v>84</v>
      </c>
      <c r="B10" s="8" t="s">
        <v>85</v>
      </c>
      <c r="C10" s="2">
        <v>1.9090341E-2</v>
      </c>
    </row>
    <row r="11" spans="1:3">
      <c r="A11" s="2" t="s">
        <v>86</v>
      </c>
      <c r="B11" s="5" t="s">
        <v>36</v>
      </c>
      <c r="C11" s="2">
        <v>1.8498290000000001E-2</v>
      </c>
    </row>
    <row r="12" spans="1:3" ht="60">
      <c r="A12" s="2" t="s">
        <v>87</v>
      </c>
      <c r="B12" s="8" t="s">
        <v>88</v>
      </c>
      <c r="C12" s="2">
        <v>1.8386797999999999E-2</v>
      </c>
    </row>
    <row r="13" spans="1:3">
      <c r="A13" s="2" t="s">
        <v>89</v>
      </c>
      <c r="B13" s="4" t="s">
        <v>90</v>
      </c>
      <c r="C13" s="2">
        <v>1.8271079999999999E-2</v>
      </c>
    </row>
    <row r="14" spans="1:3" ht="30">
      <c r="A14" s="2" t="s">
        <v>91</v>
      </c>
      <c r="B14" s="4" t="s">
        <v>92</v>
      </c>
      <c r="C14" s="2">
        <v>1.8236321999999999E-2</v>
      </c>
    </row>
    <row r="15" spans="1:3">
      <c r="A15" s="2" t="s">
        <v>93</v>
      </c>
      <c r="B15" s="4" t="s">
        <v>94</v>
      </c>
      <c r="C15" s="2">
        <v>1.8118253000000001E-2</v>
      </c>
    </row>
    <row r="16" spans="1:3">
      <c r="A16" s="2" t="s">
        <v>95</v>
      </c>
      <c r="B16" s="5" t="s">
        <v>96</v>
      </c>
      <c r="C16" s="2">
        <v>1.7736058999999998E-2</v>
      </c>
    </row>
    <row r="17" spans="1:3" ht="30">
      <c r="A17" s="2" t="s">
        <v>97</v>
      </c>
      <c r="B17" s="4" t="s">
        <v>98</v>
      </c>
      <c r="C17" s="2">
        <v>1.7703611000000001E-2</v>
      </c>
    </row>
    <row r="18" spans="1:3">
      <c r="A18" s="2" t="s">
        <v>99</v>
      </c>
      <c r="B18" s="4" t="s">
        <v>100</v>
      </c>
      <c r="C18" s="2">
        <v>1.7689360000000001E-2</v>
      </c>
    </row>
    <row r="19" spans="1:3">
      <c r="A19" s="2" t="s">
        <v>101</v>
      </c>
      <c r="B19" s="4" t="s">
        <v>102</v>
      </c>
      <c r="C19" s="2">
        <v>1.7628405E-2</v>
      </c>
    </row>
    <row r="20" spans="1:3">
      <c r="A20" s="2" t="s">
        <v>103</v>
      </c>
      <c r="B20" s="4" t="s">
        <v>104</v>
      </c>
      <c r="C20" s="2">
        <v>1.7590189999999999E-2</v>
      </c>
    </row>
    <row r="21" spans="1:3" ht="30">
      <c r="A21" s="2" t="s">
        <v>105</v>
      </c>
      <c r="B21" s="4" t="s">
        <v>106</v>
      </c>
      <c r="C21" s="2">
        <v>1.7560630000000001E-2</v>
      </c>
    </row>
  </sheetData>
  <pageMargins left="0.7" right="0.7" top="0.75" bottom="0.75" header="0.3" footer="0.3"/>
  <pageSetup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B8492-79EE-482A-8FB3-D1B6FE19B6A4}">
  <dimension ref="A1:C21"/>
  <sheetViews>
    <sheetView workbookViewId="0">
      <selection activeCell="E14" sqref="E14"/>
    </sheetView>
  </sheetViews>
  <sheetFormatPr defaultRowHeight="15"/>
  <cols>
    <col min="1" max="1" width="46.7109375" bestFit="1" customWidth="1"/>
    <col min="2" max="2" width="74.28515625" customWidth="1"/>
    <col min="3" max="3" width="19.28515625" bestFit="1" customWidth="1"/>
  </cols>
  <sheetData>
    <row r="1" spans="1:3">
      <c r="A1" s="1" t="s">
        <v>67</v>
      </c>
      <c r="B1" s="1" t="s">
        <v>1</v>
      </c>
      <c r="C1" s="1" t="s">
        <v>2</v>
      </c>
    </row>
    <row r="2" spans="1:3">
      <c r="A2" s="2" t="s">
        <v>70</v>
      </c>
      <c r="B2" s="4" t="s">
        <v>71</v>
      </c>
      <c r="C2" s="2">
        <v>3.2058916999999999E-2</v>
      </c>
    </row>
    <row r="3" spans="1:3">
      <c r="A3" s="2" t="s">
        <v>107</v>
      </c>
      <c r="B3" s="4" t="s">
        <v>108</v>
      </c>
      <c r="C3" s="2">
        <v>3.1005654000000001E-2</v>
      </c>
    </row>
    <row r="4" spans="1:3">
      <c r="A4" s="2" t="s">
        <v>80</v>
      </c>
      <c r="B4" s="4" t="s">
        <v>81</v>
      </c>
      <c r="C4" s="2">
        <v>2.6430282999999999E-2</v>
      </c>
    </row>
    <row r="5" spans="1:3">
      <c r="A5" s="2" t="s">
        <v>68</v>
      </c>
      <c r="B5" s="4" t="s">
        <v>69</v>
      </c>
      <c r="C5" s="2">
        <v>2.5113271999999999E-2</v>
      </c>
    </row>
    <row r="6" spans="1:3">
      <c r="A6" s="2" t="s">
        <v>74</v>
      </c>
      <c r="B6" s="4" t="s">
        <v>75</v>
      </c>
      <c r="C6" s="2">
        <v>2.3634079999999998E-2</v>
      </c>
    </row>
    <row r="7" spans="1:3">
      <c r="A7" s="2" t="s">
        <v>78</v>
      </c>
      <c r="B7" s="4" t="s">
        <v>79</v>
      </c>
      <c r="C7" s="2">
        <v>2.2297834999999998E-2</v>
      </c>
    </row>
    <row r="8" spans="1:3" ht="30">
      <c r="A8" s="2" t="s">
        <v>72</v>
      </c>
      <c r="B8" s="8" t="s">
        <v>73</v>
      </c>
      <c r="C8" s="2">
        <v>2.0755025999999999E-2</v>
      </c>
    </row>
    <row r="9" spans="1:3">
      <c r="A9" s="2" t="s">
        <v>109</v>
      </c>
      <c r="B9" s="4" t="s">
        <v>110</v>
      </c>
      <c r="C9" s="2">
        <v>2.0021217000000001E-2</v>
      </c>
    </row>
    <row r="10" spans="1:3">
      <c r="A10" s="2" t="s">
        <v>76</v>
      </c>
      <c r="B10" s="4" t="s">
        <v>77</v>
      </c>
      <c r="C10" s="2">
        <v>1.7997338000000002E-2</v>
      </c>
    </row>
    <row r="11" spans="1:3">
      <c r="A11" s="2" t="s">
        <v>29</v>
      </c>
      <c r="B11" s="4" t="s">
        <v>30</v>
      </c>
      <c r="C11" s="2">
        <v>1.739365E-2</v>
      </c>
    </row>
    <row r="12" spans="1:3" ht="45">
      <c r="A12" s="2" t="s">
        <v>82</v>
      </c>
      <c r="B12" s="8" t="s">
        <v>111</v>
      </c>
      <c r="C12" s="2">
        <v>1.7208798000000001E-2</v>
      </c>
    </row>
    <row r="13" spans="1:3">
      <c r="A13" s="2" t="s">
        <v>112</v>
      </c>
      <c r="B13" s="4" t="s">
        <v>96</v>
      </c>
      <c r="C13" s="2">
        <v>1.6807743999999999E-2</v>
      </c>
    </row>
    <row r="14" spans="1:3" ht="60">
      <c r="A14" s="2" t="s">
        <v>87</v>
      </c>
      <c r="B14" s="8" t="s">
        <v>88</v>
      </c>
      <c r="C14" s="2">
        <v>1.6657874E-2</v>
      </c>
    </row>
    <row r="15" spans="1:3" ht="30">
      <c r="A15" s="2" t="s">
        <v>84</v>
      </c>
      <c r="B15" s="8" t="s">
        <v>85</v>
      </c>
      <c r="C15" s="2">
        <v>1.5296934999999999E-2</v>
      </c>
    </row>
    <row r="16" spans="1:3">
      <c r="A16" s="2" t="s">
        <v>86</v>
      </c>
      <c r="B16" s="5" t="s">
        <v>36</v>
      </c>
      <c r="C16" s="2">
        <v>1.5295655E-2</v>
      </c>
    </row>
    <row r="17" spans="1:3">
      <c r="A17" s="2" t="s">
        <v>113</v>
      </c>
      <c r="B17" s="4" t="s">
        <v>114</v>
      </c>
      <c r="C17" s="2">
        <v>1.5218667E-2</v>
      </c>
    </row>
    <row r="18" spans="1:3">
      <c r="A18" s="2" t="s">
        <v>115</v>
      </c>
      <c r="B18" s="4" t="s">
        <v>116</v>
      </c>
      <c r="C18" s="2">
        <v>1.517948E-2</v>
      </c>
    </row>
    <row r="19" spans="1:3" ht="30">
      <c r="A19" s="2" t="s">
        <v>103</v>
      </c>
      <c r="B19" s="4" t="s">
        <v>104</v>
      </c>
      <c r="C19" s="2">
        <v>1.5081763E-2</v>
      </c>
    </row>
    <row r="20" spans="1:3">
      <c r="A20" s="2" t="s">
        <v>101</v>
      </c>
      <c r="B20" s="4" t="s">
        <v>102</v>
      </c>
      <c r="C20" s="2">
        <v>1.4893478999999999E-2</v>
      </c>
    </row>
    <row r="21" spans="1:3">
      <c r="A21" s="2" t="s">
        <v>37</v>
      </c>
      <c r="B21" s="8" t="s">
        <v>38</v>
      </c>
      <c r="C21" s="2">
        <v>1.4871588E-2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7BB9A-943D-455B-A4D9-01B74EA8ADBD}">
  <dimension ref="A1:E21"/>
  <sheetViews>
    <sheetView workbookViewId="0">
      <selection activeCell="G4" sqref="G4"/>
    </sheetView>
  </sheetViews>
  <sheetFormatPr defaultRowHeight="15"/>
  <cols>
    <col min="1" max="1" width="25.140625" bestFit="1" customWidth="1"/>
    <col min="2" max="2" width="52.85546875" customWidth="1"/>
    <col min="3" max="3" width="19.28515625" bestFit="1" customWidth="1"/>
    <col min="4" max="4" width="18" bestFit="1" customWidth="1"/>
    <col min="5" max="5" width="11" bestFit="1" customWidth="1"/>
  </cols>
  <sheetData>
    <row r="1" spans="1:5">
      <c r="A1" s="1" t="s">
        <v>117</v>
      </c>
      <c r="B1" s="1" t="s">
        <v>1</v>
      </c>
      <c r="C1" s="1" t="s">
        <v>2</v>
      </c>
      <c r="D1" s="1" t="s">
        <v>3</v>
      </c>
      <c r="E1" s="1" t="s">
        <v>4</v>
      </c>
    </row>
    <row r="2" spans="1:5" ht="30">
      <c r="A2" s="2" t="s">
        <v>118</v>
      </c>
      <c r="B2" s="4" t="s">
        <v>119</v>
      </c>
      <c r="C2" s="2">
        <v>1.0867545999999999</v>
      </c>
      <c r="D2" s="2">
        <v>1</v>
      </c>
      <c r="E2" s="2">
        <v>19.959593000000002</v>
      </c>
    </row>
    <row r="3" spans="1:5" ht="60">
      <c r="A3" s="2" t="s">
        <v>120</v>
      </c>
      <c r="B3" s="4" t="s">
        <v>121</v>
      </c>
      <c r="C3" s="2">
        <v>1.0866724000000001</v>
      </c>
      <c r="D3" s="2">
        <v>0.99992440000000005</v>
      </c>
      <c r="E3" s="2">
        <v>19.958083999999999</v>
      </c>
    </row>
    <row r="4" spans="1:5">
      <c r="A4" s="2" t="s">
        <v>122</v>
      </c>
      <c r="B4" s="4" t="s">
        <v>123</v>
      </c>
      <c r="C4" s="2">
        <v>0.27104645999999999</v>
      </c>
      <c r="D4" s="2">
        <v>0.24940908000000001</v>
      </c>
      <c r="E4" s="2">
        <v>4.9781040000000001</v>
      </c>
    </row>
    <row r="5" spans="1:5" ht="30">
      <c r="A5" s="2" t="s">
        <v>124</v>
      </c>
      <c r="B5" s="4" t="s">
        <v>125</v>
      </c>
      <c r="C5" s="2">
        <v>0.25560749999999999</v>
      </c>
      <c r="D5" s="2">
        <v>0.23520260000000001</v>
      </c>
      <c r="E5" s="2">
        <v>4.6945477000000002</v>
      </c>
    </row>
    <row r="6" spans="1:5">
      <c r="A6" s="2" t="s">
        <v>126</v>
      </c>
      <c r="B6" s="4" t="s">
        <v>127</v>
      </c>
      <c r="C6" s="2">
        <v>0.16539185000000001</v>
      </c>
      <c r="D6" s="2">
        <v>0.15218878</v>
      </c>
      <c r="E6" s="2">
        <v>3.0376259999999999</v>
      </c>
    </row>
    <row r="7" spans="1:5">
      <c r="A7" s="2" t="s">
        <v>128</v>
      </c>
      <c r="B7" s="4" t="s">
        <v>129</v>
      </c>
      <c r="C7" s="2">
        <v>0.12184628</v>
      </c>
      <c r="D7" s="2">
        <v>0.112119414</v>
      </c>
      <c r="E7" s="2">
        <v>2.2378578</v>
      </c>
    </row>
    <row r="8" spans="1:5">
      <c r="A8" s="2" t="s">
        <v>130</v>
      </c>
      <c r="B8" s="5" t="s">
        <v>131</v>
      </c>
      <c r="C8" s="2">
        <v>0.10827152</v>
      </c>
      <c r="D8" s="2">
        <v>9.9628309999999998E-2</v>
      </c>
      <c r="E8" s="2">
        <v>1.9885404</v>
      </c>
    </row>
    <row r="9" spans="1:5">
      <c r="A9" s="2" t="s">
        <v>132</v>
      </c>
      <c r="B9" s="4" t="s">
        <v>133</v>
      </c>
      <c r="C9" s="2">
        <v>8.3812830000000005E-2</v>
      </c>
      <c r="D9" s="2">
        <v>7.7122140000000006E-2</v>
      </c>
      <c r="E9" s="2">
        <v>1.5393264</v>
      </c>
    </row>
    <row r="10" spans="1:5" ht="30">
      <c r="A10" s="2" t="s">
        <v>134</v>
      </c>
      <c r="B10" s="4" t="s">
        <v>135</v>
      </c>
      <c r="C10" s="2">
        <v>6.2112417000000003E-2</v>
      </c>
      <c r="D10" s="2">
        <v>5.7154045000000001E-2</v>
      </c>
      <c r="E10" s="2">
        <v>1.1407714</v>
      </c>
    </row>
    <row r="11" spans="1:5">
      <c r="A11" s="2" t="s">
        <v>136</v>
      </c>
      <c r="B11" s="4" t="s">
        <v>137</v>
      </c>
      <c r="C11" s="2">
        <v>5.4592363999999997E-2</v>
      </c>
      <c r="D11" s="2">
        <v>5.0234306999999999E-2</v>
      </c>
      <c r="E11" s="2">
        <v>1.0026562999999999</v>
      </c>
    </row>
    <row r="12" spans="1:5">
      <c r="A12" s="2" t="s">
        <v>138</v>
      </c>
      <c r="B12" s="4" t="s">
        <v>139</v>
      </c>
      <c r="C12" s="2">
        <v>4.528335E-2</v>
      </c>
      <c r="D12" s="2">
        <v>4.1668426000000001E-2</v>
      </c>
      <c r="E12" s="2">
        <v>0.8316848</v>
      </c>
    </row>
    <row r="13" spans="1:5">
      <c r="A13" s="2" t="s">
        <v>140</v>
      </c>
      <c r="B13" s="5" t="s">
        <v>141</v>
      </c>
      <c r="C13" s="2">
        <v>4.4360536999999998E-2</v>
      </c>
      <c r="D13" s="2">
        <v>4.0819279999999999E-2</v>
      </c>
      <c r="E13" s="2">
        <v>0.81473620000000002</v>
      </c>
    </row>
    <row r="14" spans="1:5">
      <c r="A14" s="2" t="s">
        <v>142</v>
      </c>
      <c r="B14" s="4" t="s">
        <v>143</v>
      </c>
      <c r="C14" s="2">
        <v>4.4157226000000001E-2</v>
      </c>
      <c r="D14" s="2">
        <v>4.0632196000000002E-2</v>
      </c>
      <c r="E14" s="2">
        <v>0.81100214000000004</v>
      </c>
    </row>
    <row r="15" spans="1:5">
      <c r="A15" s="2" t="s">
        <v>144</v>
      </c>
      <c r="B15" s="4" t="s">
        <v>145</v>
      </c>
      <c r="C15" s="2">
        <v>4.3662537000000001E-2</v>
      </c>
      <c r="D15" s="2">
        <v>4.0176999999999997E-2</v>
      </c>
      <c r="E15" s="2">
        <v>0.80191654000000001</v>
      </c>
    </row>
    <row r="16" spans="1:5">
      <c r="A16" s="2" t="s">
        <v>146</v>
      </c>
      <c r="B16" s="4" t="s">
        <v>147</v>
      </c>
      <c r="C16" s="2">
        <v>4.3077216000000002E-2</v>
      </c>
      <c r="D16" s="2">
        <v>3.9638404000000002E-2</v>
      </c>
      <c r="E16" s="2">
        <v>0.79116637000000001</v>
      </c>
    </row>
    <row r="17" spans="1:5">
      <c r="A17" s="2" t="s">
        <v>148</v>
      </c>
      <c r="B17" s="4" t="s">
        <v>149</v>
      </c>
      <c r="C17" s="2">
        <v>4.2259388000000002E-2</v>
      </c>
      <c r="D17" s="2">
        <v>3.8885860000000001E-2</v>
      </c>
      <c r="E17" s="2">
        <v>0.776146</v>
      </c>
    </row>
    <row r="18" spans="1:5">
      <c r="A18" s="2" t="s">
        <v>150</v>
      </c>
      <c r="B18" s="4" t="s">
        <v>151</v>
      </c>
      <c r="C18" s="2">
        <v>4.114259E-2</v>
      </c>
      <c r="D18" s="2">
        <v>3.7858217999999999E-2</v>
      </c>
      <c r="E18" s="2">
        <v>0.75563460000000005</v>
      </c>
    </row>
    <row r="19" spans="1:5">
      <c r="A19" s="2" t="s">
        <v>152</v>
      </c>
      <c r="B19" s="4" t="s">
        <v>153</v>
      </c>
      <c r="C19" s="2">
        <v>4.1088164000000003E-2</v>
      </c>
      <c r="D19" s="2">
        <v>3.7808135E-2</v>
      </c>
      <c r="E19" s="2">
        <v>0.75463499999999994</v>
      </c>
    </row>
    <row r="20" spans="1:5" ht="45">
      <c r="A20" s="2" t="s">
        <v>154</v>
      </c>
      <c r="B20" s="4" t="s">
        <v>155</v>
      </c>
      <c r="C20" s="2">
        <v>4.0674522999999997E-2</v>
      </c>
      <c r="D20" s="2">
        <v>3.7427515000000001E-2</v>
      </c>
      <c r="E20" s="2">
        <v>0.74703794999999995</v>
      </c>
    </row>
    <row r="21" spans="1:5">
      <c r="A21" s="2" t="s">
        <v>156</v>
      </c>
      <c r="B21" s="4" t="s">
        <v>157</v>
      </c>
      <c r="C21" s="2">
        <v>3.9352867999999999E-2</v>
      </c>
      <c r="D21" s="2">
        <v>3.6211368000000001E-2</v>
      </c>
      <c r="E21" s="2">
        <v>0.72276412999999995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2606A-9A04-4BDB-B288-932878305A45}">
  <dimension ref="A1:C21"/>
  <sheetViews>
    <sheetView workbookViewId="0">
      <selection activeCell="C12" sqref="C12"/>
    </sheetView>
  </sheetViews>
  <sheetFormatPr defaultRowHeight="15"/>
  <cols>
    <col min="1" max="1" width="39.7109375" bestFit="1" customWidth="1"/>
    <col min="2" max="2" width="69.85546875" customWidth="1"/>
    <col min="3" max="3" width="19.28515625" bestFit="1" customWidth="1"/>
  </cols>
  <sheetData>
    <row r="1" spans="1:3">
      <c r="A1" s="1" t="s">
        <v>67</v>
      </c>
      <c r="B1" s="1" t="s">
        <v>1</v>
      </c>
      <c r="C1" s="1" t="s">
        <v>2</v>
      </c>
    </row>
    <row r="2" spans="1:3" ht="30">
      <c r="A2" s="2" t="s">
        <v>158</v>
      </c>
      <c r="B2" s="4" t="s">
        <v>159</v>
      </c>
      <c r="C2" s="2">
        <v>3.8765385999999999E-2</v>
      </c>
    </row>
    <row r="3" spans="1:3">
      <c r="A3" s="2" t="s">
        <v>101</v>
      </c>
      <c r="B3" s="4" t="s">
        <v>102</v>
      </c>
      <c r="C3" s="2">
        <v>3.6643189999999999E-2</v>
      </c>
    </row>
    <row r="4" spans="1:3" ht="30">
      <c r="A4" s="2" t="s">
        <v>160</v>
      </c>
      <c r="B4" s="3" t="s">
        <v>161</v>
      </c>
      <c r="C4" s="2">
        <v>3.264185E-2</v>
      </c>
    </row>
    <row r="5" spans="1:3">
      <c r="A5" s="2" t="s">
        <v>162</v>
      </c>
      <c r="B5" s="4" t="s">
        <v>163</v>
      </c>
      <c r="C5" s="2">
        <v>3.1233242000000001E-2</v>
      </c>
    </row>
    <row r="6" spans="1:3">
      <c r="A6" s="2" t="s">
        <v>164</v>
      </c>
      <c r="B6" s="4" t="s">
        <v>165</v>
      </c>
      <c r="C6" s="2">
        <v>2.8526820000000001E-2</v>
      </c>
    </row>
    <row r="7" spans="1:3">
      <c r="A7" s="2" t="s">
        <v>93</v>
      </c>
      <c r="B7" s="4" t="s">
        <v>94</v>
      </c>
      <c r="C7" s="2">
        <v>2.5961425E-2</v>
      </c>
    </row>
    <row r="8" spans="1:3" ht="30">
      <c r="A8" s="2" t="s">
        <v>103</v>
      </c>
      <c r="B8" s="4" t="s">
        <v>104</v>
      </c>
      <c r="C8" s="2">
        <v>2.564309E-2</v>
      </c>
    </row>
    <row r="9" spans="1:3">
      <c r="A9" s="2" t="s">
        <v>166</v>
      </c>
      <c r="B9" s="4" t="s">
        <v>167</v>
      </c>
      <c r="C9" s="2">
        <v>2.5593787E-2</v>
      </c>
    </row>
    <row r="10" spans="1:3">
      <c r="A10" s="2" t="s">
        <v>168</v>
      </c>
      <c r="B10" s="4" t="s">
        <v>169</v>
      </c>
      <c r="C10" s="2">
        <v>2.5334984000000001E-2</v>
      </c>
    </row>
    <row r="11" spans="1:3" ht="30">
      <c r="A11" s="2" t="s">
        <v>170</v>
      </c>
      <c r="B11" s="4" t="s">
        <v>171</v>
      </c>
      <c r="C11" s="2">
        <v>2.5255712E-2</v>
      </c>
    </row>
    <row r="12" spans="1:3" ht="30">
      <c r="A12" s="2" t="s">
        <v>172</v>
      </c>
      <c r="B12" s="4" t="s">
        <v>173</v>
      </c>
      <c r="C12" s="2">
        <v>2.4564167000000001E-2</v>
      </c>
    </row>
    <row r="13" spans="1:3">
      <c r="A13" s="2" t="s">
        <v>29</v>
      </c>
      <c r="B13" s="4" t="s">
        <v>30</v>
      </c>
      <c r="C13" s="2">
        <v>2.3727051999999998E-2</v>
      </c>
    </row>
    <row r="14" spans="1:3">
      <c r="A14" s="2" t="s">
        <v>174</v>
      </c>
      <c r="B14" s="4" t="s">
        <v>175</v>
      </c>
      <c r="C14" s="2">
        <v>2.3664029999999999E-2</v>
      </c>
    </row>
    <row r="15" spans="1:3">
      <c r="A15" s="2" t="s">
        <v>176</v>
      </c>
      <c r="B15" s="4" t="s">
        <v>177</v>
      </c>
      <c r="C15" s="2">
        <v>2.3459286999999999E-2</v>
      </c>
    </row>
    <row r="16" spans="1:3">
      <c r="A16" s="2" t="s">
        <v>74</v>
      </c>
      <c r="B16" s="4" t="s">
        <v>75</v>
      </c>
      <c r="C16" s="2">
        <v>2.3406249E-2</v>
      </c>
    </row>
    <row r="17" spans="1:3">
      <c r="A17" s="2" t="s">
        <v>178</v>
      </c>
      <c r="B17" s="4" t="s">
        <v>179</v>
      </c>
      <c r="C17" s="2">
        <v>2.3302344999999999E-2</v>
      </c>
    </row>
    <row r="18" spans="1:3" ht="60">
      <c r="A18" s="2" t="s">
        <v>180</v>
      </c>
      <c r="B18" s="4" t="s">
        <v>181</v>
      </c>
      <c r="C18" s="2">
        <v>2.3178706E-2</v>
      </c>
    </row>
    <row r="19" spans="1:3">
      <c r="A19" s="2" t="s">
        <v>182</v>
      </c>
      <c r="B19" s="4" t="s">
        <v>183</v>
      </c>
      <c r="C19" s="2">
        <v>2.1858829999999999E-2</v>
      </c>
    </row>
    <row r="20" spans="1:3">
      <c r="A20" s="2" t="s">
        <v>184</v>
      </c>
      <c r="B20" s="4" t="s">
        <v>185</v>
      </c>
      <c r="C20" s="2">
        <v>2.1690542E-2</v>
      </c>
    </row>
    <row r="21" spans="1:3">
      <c r="A21" s="2" t="s">
        <v>35</v>
      </c>
      <c r="B21" s="4" t="s">
        <v>36</v>
      </c>
      <c r="C21" s="2">
        <v>2.1465063E-2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76E16-5F6E-4F40-880A-B47669AA3D18}">
  <dimension ref="A1:E21"/>
  <sheetViews>
    <sheetView workbookViewId="0">
      <selection activeCell="G5" sqref="G5"/>
    </sheetView>
  </sheetViews>
  <sheetFormatPr defaultRowHeight="15"/>
  <cols>
    <col min="1" max="1" width="44.28515625" bestFit="1" customWidth="1"/>
    <col min="2" max="2" width="67.85546875" customWidth="1"/>
    <col min="3" max="3" width="19.28515625" bestFit="1" customWidth="1"/>
    <col min="4" max="4" width="18" bestFit="1" customWidth="1"/>
    <col min="5" max="5" width="12" bestFit="1" customWidth="1"/>
  </cols>
  <sheetData>
    <row r="1" spans="1:5">
      <c r="A1" s="1" t="s">
        <v>0</v>
      </c>
      <c r="B1" s="1" t="s">
        <v>1</v>
      </c>
      <c r="C1" s="1" t="s">
        <v>2</v>
      </c>
      <c r="D1" s="1" t="s">
        <v>3</v>
      </c>
      <c r="E1" s="1" t="s">
        <v>4</v>
      </c>
    </row>
    <row r="2" spans="1:5">
      <c r="A2" s="2" t="s">
        <v>186</v>
      </c>
      <c r="B2" s="4" t="s">
        <v>187</v>
      </c>
      <c r="C2" s="2">
        <v>62344.933590000001</v>
      </c>
      <c r="D2" s="2">
        <v>1</v>
      </c>
      <c r="E2" s="2">
        <v>0.21782710899999999</v>
      </c>
    </row>
    <row r="3" spans="1:5">
      <c r="A3" s="2" t="s">
        <v>118</v>
      </c>
      <c r="B3" s="4" t="s">
        <v>188</v>
      </c>
      <c r="C3" s="2">
        <v>30144.886719999999</v>
      </c>
      <c r="D3" s="2">
        <v>0.48351782500000001</v>
      </c>
      <c r="E3" s="2">
        <v>0.10532329</v>
      </c>
    </row>
    <row r="4" spans="1:5">
      <c r="A4" s="2" t="s">
        <v>189</v>
      </c>
      <c r="B4" s="4" t="s">
        <v>190</v>
      </c>
      <c r="C4" s="2">
        <v>20728.916020000001</v>
      </c>
      <c r="D4" s="2">
        <v>0.33248757899999998</v>
      </c>
      <c r="E4" s="2">
        <v>7.2424807999999993E-2</v>
      </c>
    </row>
    <row r="5" spans="1:5" ht="30">
      <c r="A5" s="2" t="s">
        <v>191</v>
      </c>
      <c r="B5" s="4" t="s">
        <v>192</v>
      </c>
      <c r="C5" s="2">
        <v>16290.48828</v>
      </c>
      <c r="D5" s="2">
        <v>0.26129610399999997</v>
      </c>
      <c r="E5" s="2">
        <v>5.6917374999999999E-2</v>
      </c>
    </row>
    <row r="6" spans="1:5">
      <c r="A6" s="2" t="s">
        <v>45</v>
      </c>
      <c r="B6" s="4" t="s">
        <v>193</v>
      </c>
      <c r="C6" s="2">
        <v>10815.76367</v>
      </c>
      <c r="D6" s="2">
        <v>0.17348263999999999</v>
      </c>
      <c r="E6" s="2">
        <v>3.7789221999999997E-2</v>
      </c>
    </row>
    <row r="7" spans="1:5">
      <c r="A7" s="2" t="s">
        <v>194</v>
      </c>
      <c r="B7" s="4" t="s">
        <v>195</v>
      </c>
      <c r="C7" s="2">
        <v>8530.7207030000009</v>
      </c>
      <c r="D7" s="2">
        <v>0.136831018</v>
      </c>
      <c r="E7" s="2">
        <v>2.9805504999999999E-2</v>
      </c>
    </row>
    <row r="8" spans="1:5">
      <c r="A8" s="2" t="s">
        <v>37</v>
      </c>
      <c r="B8" s="4" t="s">
        <v>38</v>
      </c>
      <c r="C8" s="2">
        <v>5553.6181640000004</v>
      </c>
      <c r="D8" s="2">
        <v>8.9078901000000002E-2</v>
      </c>
      <c r="E8" s="2">
        <v>1.9403799999999999E-2</v>
      </c>
    </row>
    <row r="9" spans="1:5">
      <c r="A9" s="2" t="s">
        <v>196</v>
      </c>
      <c r="B9" s="3" t="s">
        <v>197</v>
      </c>
      <c r="C9" s="2">
        <v>5479.3642579999996</v>
      </c>
      <c r="D9" s="2">
        <v>8.7887883E-2</v>
      </c>
      <c r="E9" s="2">
        <v>1.9144364000000001E-2</v>
      </c>
    </row>
    <row r="10" spans="1:5" ht="60">
      <c r="A10" s="2" t="s">
        <v>198</v>
      </c>
      <c r="B10" s="4" t="s">
        <v>199</v>
      </c>
      <c r="C10" s="2">
        <v>5450.1328130000002</v>
      </c>
      <c r="D10" s="2">
        <v>8.7419017000000002E-2</v>
      </c>
      <c r="E10" s="2">
        <v>1.9042231999999999E-2</v>
      </c>
    </row>
    <row r="11" spans="1:5">
      <c r="A11" s="2" t="s">
        <v>200</v>
      </c>
      <c r="B11" s="3" t="s">
        <v>90</v>
      </c>
      <c r="C11" s="2">
        <v>5444.1494140000004</v>
      </c>
      <c r="D11" s="2">
        <v>8.7323045000000002E-2</v>
      </c>
      <c r="E11" s="2">
        <v>1.9021326000000002E-2</v>
      </c>
    </row>
    <row r="12" spans="1:5">
      <c r="A12" s="2" t="s">
        <v>201</v>
      </c>
      <c r="B12" s="4" t="s">
        <v>135</v>
      </c>
      <c r="C12" s="2">
        <v>5353.1279299999997</v>
      </c>
      <c r="D12" s="2">
        <v>8.5863078999999995E-2</v>
      </c>
      <c r="E12" s="2">
        <v>1.8703305999999999E-2</v>
      </c>
    </row>
    <row r="13" spans="1:5">
      <c r="A13" s="2" t="s">
        <v>202</v>
      </c>
      <c r="B13" s="4" t="s">
        <v>203</v>
      </c>
      <c r="C13" s="2">
        <v>5342.4736329999996</v>
      </c>
      <c r="D13" s="2">
        <v>8.5692186000000004E-2</v>
      </c>
      <c r="E13" s="2">
        <v>1.8666081000000001E-2</v>
      </c>
    </row>
    <row r="14" spans="1:5" ht="30">
      <c r="A14" s="2" t="s">
        <v>204</v>
      </c>
      <c r="B14" s="4" t="s">
        <v>205</v>
      </c>
      <c r="C14" s="2">
        <v>5330.2016599999997</v>
      </c>
      <c r="D14" s="2">
        <v>8.5495346E-2</v>
      </c>
      <c r="E14" s="2">
        <v>1.8623204000000001E-2</v>
      </c>
    </row>
    <row r="15" spans="1:5" ht="30">
      <c r="A15" s="2" t="s">
        <v>101</v>
      </c>
      <c r="B15" s="4" t="s">
        <v>102</v>
      </c>
      <c r="C15" s="2">
        <v>5175.7744140000004</v>
      </c>
      <c r="D15" s="2">
        <v>8.3018363999999997E-2</v>
      </c>
      <c r="E15" s="2">
        <v>1.808365E-2</v>
      </c>
    </row>
    <row r="16" spans="1:5" ht="30">
      <c r="A16" s="2" t="s">
        <v>206</v>
      </c>
      <c r="B16" s="4" t="s">
        <v>207</v>
      </c>
      <c r="C16" s="2">
        <v>5051.9711909999996</v>
      </c>
      <c r="D16" s="2">
        <v>8.1032586000000004E-2</v>
      </c>
      <c r="E16" s="2">
        <v>1.7651093999999999E-2</v>
      </c>
    </row>
    <row r="17" spans="1:5">
      <c r="A17" s="2" t="s">
        <v>31</v>
      </c>
      <c r="B17" s="4" t="s">
        <v>32</v>
      </c>
      <c r="C17" s="2">
        <v>4968.8828130000002</v>
      </c>
      <c r="D17" s="2">
        <v>7.9699864999999995E-2</v>
      </c>
      <c r="E17" s="2">
        <v>1.7360791E-2</v>
      </c>
    </row>
    <row r="18" spans="1:5">
      <c r="A18" s="2" t="s">
        <v>25</v>
      </c>
      <c r="B18" s="4" t="s">
        <v>208</v>
      </c>
      <c r="C18" s="2">
        <v>4729.2709960000002</v>
      </c>
      <c r="D18" s="2">
        <v>7.5856541E-2</v>
      </c>
      <c r="E18" s="2">
        <v>1.6523611000000001E-2</v>
      </c>
    </row>
    <row r="19" spans="1:5">
      <c r="A19" s="2" t="s">
        <v>209</v>
      </c>
      <c r="B19" s="3" t="s">
        <v>210</v>
      </c>
      <c r="C19" s="2">
        <v>4705.2377930000002</v>
      </c>
      <c r="D19" s="2">
        <v>7.5471052999999996E-2</v>
      </c>
      <c r="E19" s="2">
        <v>1.6439641000000001E-2</v>
      </c>
    </row>
    <row r="20" spans="1:5" ht="30">
      <c r="A20" s="2" t="s">
        <v>27</v>
      </c>
      <c r="B20" s="4" t="s">
        <v>28</v>
      </c>
      <c r="C20" s="2">
        <v>4600.1503910000001</v>
      </c>
      <c r="D20" s="2">
        <v>7.3785473000000004E-2</v>
      </c>
      <c r="E20" s="2">
        <v>1.6072475999999999E-2</v>
      </c>
    </row>
    <row r="21" spans="1:5">
      <c r="A21" s="2" t="s">
        <v>211</v>
      </c>
      <c r="B21" s="4" t="s">
        <v>212</v>
      </c>
      <c r="C21" s="2">
        <v>4532.6884769999997</v>
      </c>
      <c r="D21" s="2">
        <v>7.2703397000000003E-2</v>
      </c>
      <c r="E21" s="2">
        <v>1.5836770999999999E-2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53" ma:contentTypeDescription="" ma:contentTypeScope="" ma:versionID="194dd0f11383ad0738c9c7f1a17ad6d4">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26dd39b238c2e5a5a5430ae0d9b79b54"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element ref="ns3:MediaServiceObjectDetectorVersions" minOccurs="0"/>
                <xsd:element ref="ns3:Exhibit" minOccurs="0"/>
                <xsd:element ref="ns3:Volum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dexed="true"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element name="MediaServiceObjectDetectorVersions" ma:index="54" nillable="true" ma:displayName="MediaServiceObjectDetectorVersions" ma:hidden="true" ma:internalName="MediaServiceObjectDetectorVersions" ma:readOnly="true">
      <xsd:simpleType>
        <xsd:restriction base="dms:Text"/>
      </xsd:simpleType>
    </xsd:element>
    <xsd:element name="Exhibit" ma:index="55" nillable="true" ma:displayName="Exhibit" ma:internalName="Exhibit">
      <xsd:simpleType>
        <xsd:restriction base="dms:Text">
          <xsd:maxLength value="255"/>
        </xsd:restriction>
      </xsd:simpleType>
    </xsd:element>
    <xsd:element name="Volume" ma:index="56" nillable="true" ma:displayName="Volume" ma:internalName="Volume">
      <xsd:simpleType>
        <xsd:restriction base="dms:Text">
          <xsd:maxLength value="255"/>
        </xsd:restriction>
      </xsd:simpleType>
    </xsd:element>
    <xsd:element name="MediaServiceSearchProperties" ma:index="5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MGRA-SCE-004</Data_x0020_Request_x0020_Set_x0020_Name>
    <Response_x0020_Date xmlns="8430d550-c2bd-4ade-ae56-0b82b076c537">2025-06-05T22:36:56+00:00</Response_x0020_Date>
    <TaxCatchAll xmlns="e45da448-bf9c-43e8-8676-7e88d583ded9" xsi:nil="true"/>
    <Acronym xmlns="8430d550-c2bd-4ade-ae56-0b82b076c537">2026-WMPs</Acronym>
    <RimsSpid xmlns="8430d550-c2bd-4ade-ae56-0b82b076c537">22274</RimsSpid>
    <_Status xmlns="http://schemas.microsoft.com/sharepoint/v3/fields" xsi:nil="true"/>
    <IconOverlay xmlns="http://schemas.microsoft.com/sharepoint/v4" xsi:nil="true"/>
    <Data_x0020_Request_x0020_Set_x0020_Name1 xmlns="8430d550-c2bd-4ade-ae56-0b82b076c537">MGRA-SCE-004</Data_x0020_Request_x0020_Set_x0020_Name1>
    <Received_x0020_Date xmlns="8430d550-c2bd-4ade-ae56-0b82b076c537">2025-06-02T07:00:00+00:00</Received_x0020_Date>
    <Year xmlns="8430d550-c2bd-4ade-ae56-0b82b076c537" xsi:nil="true"/>
    <HeaderSpid xmlns="8430d550-c2bd-4ade-ae56-0b82b076c537">10755</HeaderSpid>
    <Question xmlns="8430d550-c2bd-4ade-ae56-0b82b076c537">MGRA-4-10   For each SCE ignition submodel, please provide a list of the 20 most significant variables ordered from the most explanatory to the least, and for each provide the metric determining significance. Provide this in an Excel spreadsheet as well as the PDF. (Note: SCE has provided similar information in its 2025 WMP Update and in its GRC proceedings. If these calculations have not substantively changed since its previous DR responses simply referring to these will be responsive.)</Question>
    <Classification xmlns="8430d550-c2bd-4ade-ae56-0b82b076c537">Public</Classification>
    <Proceeding_x0020_Number xmlns="8430d550-c2bd-4ade-ae56-0b82b076c537">2026-WMPs</Proceeding_x0020_Number>
    <Party xmlns="8430d550-c2bd-4ade-ae56-0b82b076c537">MGRA</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RCMS365-1419139168-250614</_dlc_DocId>
    <_dlc_DocIdUrl xmlns="8430d550-c2bd-4ade-ae56-0b82b076c537">
      <Url>https://edisonintl.sharepoint.com/teams/rcms365/_layouts/15/DocIdRedir.aspx?ID=RCMS365-1419139168-250614</Url>
      <Description>RCMS365-1419139168-250614</Description>
    </_dlc_DocIdUrl>
    <Witness xmlns="f5667e0a-ecdb-4766-84eb-ebc6e4f78fb7" xsi:nil="true"/>
    <Assignee xmlns="f5667e0a-ecdb-4766-84eb-ebc6e4f78fb7">Elim Li</Assignee>
    <Question_x0020_Number xmlns="f5667e0a-ecdb-4766-84eb-ebc6e4f78fb7">MGRA-4-10</Question_x0020_Number>
    <Attorney xmlns="f5667e0a-ecdb-4766-84eb-ebc6e4f78fb7">Peter Shakro</Attorney>
    <Volume xmlns="f5667e0a-ecdb-4766-84eb-ebc6e4f78fb7" xsi:nil="true"/>
    <Exhibit xmlns="f5667e0a-ecdb-4766-84eb-ebc6e4f78fb7" xsi:nil="true"/>
    <Document_x0020_Type xmlns="f5667e0a-ecdb-4766-84eb-ebc6e4f78fb7">Attachment</Document_x0020_Type>
    <lcf76f155ced4ddcb4097134ff3c332f xmlns="f5667e0a-ecdb-4766-84eb-ebc6e4f78fb7">
      <Terms xmlns="http://schemas.microsoft.com/office/infopath/2007/PartnerControls"/>
    </lcf76f155ced4ddcb4097134ff3c332f>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Props1.xml><?xml version="1.0" encoding="utf-8"?>
<ds:datastoreItem xmlns:ds="http://schemas.openxmlformats.org/officeDocument/2006/customXml" ds:itemID="{B79EA4A6-EFB8-4224-89A7-4C0A0111793D}"/>
</file>

<file path=customXml/itemProps2.xml><?xml version="1.0" encoding="utf-8"?>
<ds:datastoreItem xmlns:ds="http://schemas.openxmlformats.org/officeDocument/2006/customXml" ds:itemID="{9A31BF8E-178E-4445-8E0A-804E114081B6}"/>
</file>

<file path=customXml/itemProps3.xml><?xml version="1.0" encoding="utf-8"?>
<ds:datastoreItem xmlns:ds="http://schemas.openxmlformats.org/officeDocument/2006/customXml" ds:itemID="{60BC2289-B946-4DF5-B9DD-6E1EDB468DF1}"/>
</file>

<file path=customXml/itemProps4.xml><?xml version="1.0" encoding="utf-8"?>
<ds:datastoreItem xmlns:ds="http://schemas.openxmlformats.org/officeDocument/2006/customXml" ds:itemID="{D2B22EF3-3182-48CE-9348-40B563BD0D7C}"/>
</file>

<file path=docProps/app.xml><?xml version="1.0" encoding="utf-8"?>
<Properties xmlns="http://schemas.openxmlformats.org/officeDocument/2006/extended-properties" xmlns:vt="http://schemas.openxmlformats.org/officeDocument/2006/docPropsVTypes">
  <Application>Microsoft Excel Online</Application>
  <Manager/>
  <Company>SOUTHERN CALIFORNIA EDISON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Elim Li</dc:creator>
  <cp:keywords/>
  <dc:description/>
  <cp:lastModifiedBy>Kyle Addiss</cp:lastModifiedBy>
  <cp:revision/>
  <dcterms:created xsi:type="dcterms:W3CDTF">2025-06-03T18:41:09Z</dcterms:created>
  <dcterms:modified xsi:type="dcterms:W3CDTF">2025-06-05T00:10:31Z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2025-06-04T16:13:38Z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4a7fdbb5-13d5-417b-8da3-376949839a2e</vt:lpwstr>
  </property>
  <property fmtid="{D5CDD505-2E9C-101B-9397-08002B2CF9AE}" pid="8" name="MSIP_Label_bc3dd1c7-2c40-4a31-84b2-bec599b321a0_ContentBits">
    <vt:lpwstr>0</vt:lpwstr>
  </property>
  <property fmtid="{D5CDD505-2E9C-101B-9397-08002B2CF9AE}" pid="9" name="ContentTypeId">
    <vt:lpwstr>0x010100467F9C8BEA693240B87572EA900F32170056BB0A30A73F3E41B8D140887E196634</vt:lpwstr>
  </property>
  <property fmtid="{D5CDD505-2E9C-101B-9397-08002B2CF9AE}" pid="10" name="_dlc_DocIdItemGuid">
    <vt:lpwstr>6b6eea2b-7739-4e16-b8fa-a00aa069c056</vt:lpwstr>
  </property>
  <property fmtid="{D5CDD505-2E9C-101B-9397-08002B2CF9AE}" pid="11" name="MediaServiceImageTags">
    <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Tasks/Review%20Task%20View.aspx?QuestionDocID=250363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7" name="Party0">
    <vt:lpwstr>MGRA</vt:lpwstr>
  </property>
  <property fmtid="{D5CDD505-2E9C-101B-9397-08002B2CF9AE}" pid="18" name="Data Request Set Name1">
    <vt:lpwstr>MGRA-SCE-004</vt:lpwstr>
  </property>
  <property fmtid="{D5CDD505-2E9C-101B-9397-08002B2CF9AE}" pid="19" name="DeletedBy">
    <vt:lpwstr/>
  </property>
  <property fmtid="{D5CDD505-2E9C-101B-9397-08002B2CF9AE}" pid="20" name="Manual Handling">
    <vt:lpwstr>, </vt:lpwstr>
  </property>
  <property fmtid="{D5CDD505-2E9C-101B-9397-08002B2CF9AE}" pid="21" name="Test WF">
    <vt:lpwstr>, </vt:lpwstr>
  </property>
  <property fmtid="{D5CDD505-2E9C-101B-9397-08002B2CF9AE}" pid="22" name="Document Review Status">
    <vt:lpwstr>Pending for Case Admin</vt:lpwstr>
  </property>
  <property fmtid="{D5CDD505-2E9C-101B-9397-08002B2CF9AE}" pid="23" name="Modified Date">
    <vt:filetime>2025-06-05T07:00:00Z</vt:filetime>
  </property>
</Properties>
</file>