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edisonintl-my.sharepoint.com/personal/saida_solis_sce_com/Documents/2025-WMPs/Cal Advocates/05/"/>
    </mc:Choice>
  </mc:AlternateContent>
  <xr:revisionPtr revIDLastSave="0" documentId="8_{78A88344-2FF5-4559-9FCD-E2DD297D2DEC}" xr6:coauthVersionLast="47" xr6:coauthVersionMax="47" xr10:uidLastSave="{00000000-0000-0000-0000-000000000000}"/>
  <bookViews>
    <workbookView xWindow="-110" yWindow="-110" windowWidth="19420" windowHeight="10420" xr2:uid="{5449790F-BB7C-4AB6-96D4-E9D2A1F770FA}"/>
  </bookViews>
  <sheets>
    <sheet name="Combined M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 i="1" l="1"/>
  <c r="O5" i="1"/>
  <c r="O6" i="1"/>
  <c r="O7" i="1"/>
  <c r="O8" i="1"/>
  <c r="O9" i="1"/>
  <c r="O10" i="1"/>
  <c r="O11" i="1"/>
  <c r="O12" i="1"/>
  <c r="O13" i="1"/>
  <c r="O14" i="1"/>
  <c r="O15" i="1"/>
  <c r="O16" i="1"/>
  <c r="O17" i="1"/>
  <c r="O18" i="1"/>
  <c r="O19" i="1"/>
  <c r="O20" i="1"/>
  <c r="O21" i="1"/>
  <c r="O22" i="1"/>
  <c r="O23" i="1"/>
  <c r="O24" i="1"/>
  <c r="O25" i="1"/>
  <c r="O26" i="1"/>
  <c r="O27" i="1"/>
  <c r="O28" i="1"/>
  <c r="O3" i="1"/>
  <c r="N4" i="1"/>
  <c r="N5" i="1"/>
  <c r="N6" i="1"/>
  <c r="N7" i="1"/>
  <c r="N8" i="1"/>
  <c r="N9" i="1"/>
  <c r="N10" i="1"/>
  <c r="N11" i="1"/>
  <c r="N12" i="1"/>
  <c r="N13" i="1"/>
  <c r="N14" i="1"/>
  <c r="N15" i="1"/>
  <c r="N16" i="1"/>
  <c r="N17" i="1"/>
  <c r="N18" i="1"/>
  <c r="N19" i="1"/>
  <c r="N20" i="1"/>
  <c r="N21" i="1"/>
  <c r="N22" i="1"/>
  <c r="N23" i="1"/>
  <c r="N24" i="1"/>
  <c r="N25" i="1"/>
  <c r="N26" i="1"/>
  <c r="N27" i="1"/>
  <c r="N28" i="1"/>
  <c r="N3" i="1"/>
  <c r="M4" i="1"/>
  <c r="M5" i="1"/>
  <c r="M6" i="1"/>
  <c r="M7" i="1"/>
  <c r="M8" i="1"/>
  <c r="M9" i="1"/>
  <c r="M10" i="1"/>
  <c r="M11" i="1"/>
  <c r="M12" i="1"/>
  <c r="M13" i="1"/>
  <c r="M14" i="1"/>
  <c r="M15" i="1"/>
  <c r="M16" i="1"/>
  <c r="M17" i="1"/>
  <c r="M18" i="1"/>
  <c r="M19" i="1"/>
  <c r="M20" i="1"/>
  <c r="M21" i="1"/>
  <c r="M22" i="1"/>
  <c r="M23" i="1"/>
  <c r="M24" i="1"/>
  <c r="M25" i="1"/>
  <c r="M26" i="1"/>
  <c r="M27" i="1"/>
  <c r="M28" i="1"/>
  <c r="M3" i="1"/>
  <c r="G34" i="1"/>
  <c r="F3"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F67" i="1" l="1"/>
</calcChain>
</file>

<file path=xl/sharedStrings.xml><?xml version="1.0" encoding="utf-8"?>
<sst xmlns="http://schemas.openxmlformats.org/spreadsheetml/2006/main" count="200" uniqueCount="103">
  <si>
    <t>IN-1.1 (Inspection)</t>
  </si>
  <si>
    <t>VM-1 (HTMP)</t>
  </si>
  <si>
    <t>VM-2 (Pole Brushing)</t>
  </si>
  <si>
    <t>VM-NA (Line Clearing)</t>
  </si>
  <si>
    <t>Combined Interim Activities</t>
  </si>
  <si>
    <t>Average Ignition 2015-2018</t>
  </si>
  <si>
    <t xml:space="preserve">Confirmed Reportable Ignition Events </t>
  </si>
  <si>
    <t>Average (2015-2018)</t>
  </si>
  <si>
    <t>Driver</t>
  </si>
  <si>
    <t>ME</t>
  </si>
  <si>
    <t>Subdriver Type</t>
  </si>
  <si>
    <t>HFRA</t>
  </si>
  <si>
    <t>Non-HFRA</t>
  </si>
  <si>
    <t>System Wide</t>
  </si>
  <si>
    <t>D1 - Veg. contact- Distribution</t>
  </si>
  <si>
    <t>Veg. contact- Distribution</t>
  </si>
  <si>
    <t>D2 - Animal contact- Distribution</t>
  </si>
  <si>
    <t>Animal contact (includes bird nests)- Distribution</t>
  </si>
  <si>
    <t>D3 - Balloon contact- Distribution</t>
  </si>
  <si>
    <t>Balloon contact- Distribution</t>
  </si>
  <si>
    <t>D4 - Vehicle contact- Distribution</t>
  </si>
  <si>
    <t>Vehicle contact- Distribution</t>
  </si>
  <si>
    <t>D5 - Unknown contact - Distribution</t>
  </si>
  <si>
    <t>Other contact from object - Distribution</t>
  </si>
  <si>
    <t>D6 - Unknown - Distribution</t>
  </si>
  <si>
    <t>Wire-to-wire contact / contamination- Distribution</t>
  </si>
  <si>
    <t>D7 - Other contact from object - Distribution</t>
  </si>
  <si>
    <t>Anchor / guy damage or failure - Distribution</t>
  </si>
  <si>
    <t>D8 - Wire-to-wire contact / contamination- Distribution</t>
  </si>
  <si>
    <t>Conductor damage or failure — Distribution</t>
  </si>
  <si>
    <t>D9 - Anchor / guy damage or failure - Distribution</t>
  </si>
  <si>
    <t>Connection device damage or failure - Distribution</t>
  </si>
  <si>
    <t>D10 - Conductor damage or failure — Distribution</t>
  </si>
  <si>
    <t>Crossarm damage or failure - Distribution</t>
  </si>
  <si>
    <t>D11 - Connection device damage or failure - Distribution</t>
  </si>
  <si>
    <t>Fuse damage or failure - Distribution</t>
  </si>
  <si>
    <t>D12 - Connector damage or failure- Distribution</t>
  </si>
  <si>
    <t>Insulator and brushing damage or failure - Distribution</t>
  </si>
  <si>
    <t>D13 - Crossarm damage or failure - Distribution</t>
  </si>
  <si>
    <t>Lightning arrestor damage or failure- Distribution</t>
  </si>
  <si>
    <t>D14 - Fuse damage or failure - Distribution</t>
  </si>
  <si>
    <t>Other - Distribution</t>
  </si>
  <si>
    <t>D15 - Insulator and bushing damage or failure - Distribution</t>
  </si>
  <si>
    <t>Pole damage or failure - Distribution</t>
  </si>
  <si>
    <t>D16 - Lightning arrestor damage or failure- Distribution</t>
  </si>
  <si>
    <t>Recloser damage or failure - Distribution</t>
  </si>
  <si>
    <t>D17 - Other - Distribution</t>
  </si>
  <si>
    <t>Voltage regulator / booster damage or failure - Distribution</t>
  </si>
  <si>
    <t>D18 - Pole damage or failure - Distribution</t>
  </si>
  <si>
    <t>Capacitor bank damage or failure- Distribution</t>
  </si>
  <si>
    <t>D19 - Recloser damage or failure - Distribution</t>
  </si>
  <si>
    <t>Switch damage or failure- Distribution</t>
  </si>
  <si>
    <t>D20 - Splice damage or failure — Distribution</t>
  </si>
  <si>
    <t>Transformer damage or failure - Distribution</t>
  </si>
  <si>
    <t>D21 - Tie wire damage or failure - Distribution</t>
  </si>
  <si>
    <t>Sectionalizer damage or failure - Distribution</t>
  </si>
  <si>
    <t>D22 - Voltage regulator / booster damage or failure - Distribution</t>
  </si>
  <si>
    <t>All Other- Distribution</t>
  </si>
  <si>
    <t>D23 - Contamination - Distribution</t>
  </si>
  <si>
    <t>Contamination - Distribution</t>
  </si>
  <si>
    <t>D24 - Capacitor bank damage or failure- Distribution</t>
  </si>
  <si>
    <t>Utility work / Operation - Distribution</t>
  </si>
  <si>
    <t>D25 - Switch damage or failure- Distribution</t>
  </si>
  <si>
    <t>Vandalism / Theft - Distribution</t>
  </si>
  <si>
    <t>D26 - Transformer damage or failure - Distribution</t>
  </si>
  <si>
    <t>Unknown - Distribution</t>
  </si>
  <si>
    <t>D27 - Tap damage or failure - Distribution</t>
  </si>
  <si>
    <t>D28 - Sectionalizer damage or failure - Distribution</t>
  </si>
  <si>
    <t>D29 - All Other- Distribution</t>
  </si>
  <si>
    <t>D30 - Utility work / Operation - Distribution</t>
  </si>
  <si>
    <t>D31 - Vandalism / Theft - Distribution</t>
  </si>
  <si>
    <t>D32 - Veg. contact- Transmission</t>
  </si>
  <si>
    <t>N/A</t>
  </si>
  <si>
    <t>D33 - Animal contact- Transmission</t>
  </si>
  <si>
    <t>D34 - Balloon contact- Transmission</t>
  </si>
  <si>
    <t>D35 - Vehicle contact- Transmission</t>
  </si>
  <si>
    <t>D36 - Other contact from object - Transmission</t>
  </si>
  <si>
    <t>D37 - Contamination - Transmission</t>
  </si>
  <si>
    <t>D38 - Vandalism / Theft - Transmission</t>
  </si>
  <si>
    <t>D39 - Wire-to-wire contact / contamination- Transmission</t>
  </si>
  <si>
    <t>D40 - Anchor / guy damage or failure - Transmission</t>
  </si>
  <si>
    <t>D41 - Capacitor bank damage or failure- Transmission</t>
  </si>
  <si>
    <t>D42 - Conductor damage or failure — Transmission</t>
  </si>
  <si>
    <t>D43 - Connection device damage or failure - Transmission</t>
  </si>
  <si>
    <t>D44 - Connector damage or failure- Transmission</t>
  </si>
  <si>
    <t>D45 - Crossarm damage or failure - Transmission</t>
  </si>
  <si>
    <t>D46 - Fuse damage or failure - Transmission</t>
  </si>
  <si>
    <t>D47 - Insulator and brushing damage or failure - Transmission</t>
  </si>
  <si>
    <t>D48 - Lightning arrestor damage or failure- Transmission</t>
  </si>
  <si>
    <t>D49 - Other - Transmission</t>
  </si>
  <si>
    <t>D50 - Recloser damage or failure - Transmission</t>
  </si>
  <si>
    <t>D51 - Splice damage or failure — Transmission</t>
  </si>
  <si>
    <t>D52 - Switch damage or failure- Transmission</t>
  </si>
  <si>
    <t>D53 - Transformer damage or failure - Transmission</t>
  </si>
  <si>
    <t>D54 - Voltage regulator / booster damage or failure - Transmission</t>
  </si>
  <si>
    <t>D55 - Pole damage or failure - Transmission</t>
  </si>
  <si>
    <t>D56 - Sectionalizer damage or failure - Transmission</t>
  </si>
  <si>
    <t>D57 - Tap damage or failure - Transmission</t>
  </si>
  <si>
    <t>D58 - Tie wire damage or failure - Transmission</t>
  </si>
  <si>
    <t>D59 - All Other- Transmission</t>
  </si>
  <si>
    <t>D60 - Unknown - Transmission</t>
  </si>
  <si>
    <t>Consequence</t>
  </si>
  <si>
    <t>Average 2015-2018 Overall in HFRA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</si>
</sst>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double">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17">
    <xf numFmtId="0" fontId="0" fillId="0" borderId="0" xfId="0"/>
    <xf numFmtId="0" fontId="2" fillId="0" borderId="0" xfId="0" applyFont="1"/>
    <xf numFmtId="9" fontId="2" fillId="0" borderId="0" xfId="0" applyNumberFormat="1" applyFont="1"/>
    <xf numFmtId="9" fontId="2" fillId="0" borderId="0" xfId="1" applyFont="1"/>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0" xfId="0" applyFont="1" applyAlignment="1">
      <alignment horizontal="center"/>
    </xf>
    <xf numFmtId="9" fontId="0" fillId="0" borderId="0" xfId="0" applyNumberFormat="1"/>
    <xf numFmtId="0" fontId="0" fillId="0" borderId="1" xfId="0" applyBorder="1" applyAlignment="1">
      <alignment vertical="center"/>
    </xf>
    <xf numFmtId="0" fontId="2" fillId="0" borderId="0" xfId="0" applyFont="1" applyAlignment="1">
      <alignment wrapText="1"/>
    </xf>
    <xf numFmtId="0" fontId="0" fillId="0" borderId="0" xfId="0" applyAlignment="1">
      <alignment horizontal="center"/>
    </xf>
    <xf numFmtId="9" fontId="0" fillId="0" borderId="3" xfId="0" applyNumberFormat="1" applyBorder="1"/>
    <xf numFmtId="43" fontId="0" fillId="0" borderId="1" xfId="2" applyFont="1" applyBorder="1" applyAlignment="1">
      <alignment horizontal="center"/>
    </xf>
    <xf numFmtId="164" fontId="0" fillId="0" borderId="0" xfId="1" applyNumberFormat="1" applyFont="1"/>
    <xf numFmtId="164" fontId="0" fillId="0" borderId="1" xfId="0" applyNumberFormat="1" applyBorder="1" applyAlignment="1">
      <alignment horizontal="center" vertical="center" wrapText="1"/>
    </xf>
    <xf numFmtId="9" fontId="0" fillId="0" borderId="0" xfId="0" applyNumberFormat="1" applyAlignment="1">
      <alignment horizontal="center" vertical="center" wrapText="1"/>
    </xf>
    <xf numFmtId="0" fontId="2" fillId="0" borderId="2" xfId="0" applyFont="1" applyBorder="1" applyAlignment="1">
      <alignment horizontal="center" vertical="center" wrapText="1"/>
    </xf>
  </cellXfs>
  <cellStyles count="3">
    <cellStyle name="Comma" xfId="2" builtinId="3"/>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A0A7D-0B4F-4B21-ABBA-E84502C8EEE5}">
  <dimension ref="A1:O67"/>
  <sheetViews>
    <sheetView tabSelected="1" workbookViewId="0">
      <selection activeCell="F3" sqref="F3"/>
    </sheetView>
  </sheetViews>
  <sheetFormatPr defaultRowHeight="14.5" x14ac:dyDescent="0.35"/>
  <cols>
    <col min="1" max="1" width="56.54296875" bestFit="1" customWidth="1"/>
    <col min="2" max="2" width="16" bestFit="1" customWidth="1"/>
    <col min="3" max="3" width="11.90625" bestFit="1" customWidth="1"/>
    <col min="4" max="4" width="18.08984375" bestFit="1" customWidth="1"/>
    <col min="5" max="5" width="18.6328125" customWidth="1"/>
    <col min="6" max="6" width="23.6328125" bestFit="1" customWidth="1"/>
    <col min="7" max="7" width="23.453125" bestFit="1" customWidth="1"/>
    <col min="9" max="9" width="55.54296875" customWidth="1"/>
  </cols>
  <sheetData>
    <row r="1" spans="1:15" ht="29" x14ac:dyDescent="0.35">
      <c r="B1" s="9" t="s">
        <v>0</v>
      </c>
      <c r="C1" s="9" t="s">
        <v>1</v>
      </c>
      <c r="D1" s="9" t="s">
        <v>2</v>
      </c>
      <c r="E1" s="9" t="s">
        <v>3</v>
      </c>
      <c r="F1" s="9" t="s">
        <v>4</v>
      </c>
      <c r="G1" s="9" t="s">
        <v>5</v>
      </c>
      <c r="I1" s="6" t="s">
        <v>6</v>
      </c>
      <c r="J1" s="16" t="s">
        <v>7</v>
      </c>
      <c r="K1" s="16"/>
      <c r="L1" s="16"/>
      <c r="M1" s="16" t="s">
        <v>7</v>
      </c>
      <c r="N1" s="16"/>
      <c r="O1" s="16"/>
    </row>
    <row r="2" spans="1:15" ht="29" x14ac:dyDescent="0.35">
      <c r="A2" s="1" t="s">
        <v>8</v>
      </c>
      <c r="B2" s="1" t="s">
        <v>9</v>
      </c>
      <c r="C2" s="1" t="s">
        <v>9</v>
      </c>
      <c r="D2" s="1" t="s">
        <v>9</v>
      </c>
      <c r="E2" s="1" t="s">
        <v>9</v>
      </c>
      <c r="F2" s="1" t="s">
        <v>9</v>
      </c>
      <c r="I2" s="4" t="s">
        <v>10</v>
      </c>
      <c r="J2" s="5" t="s">
        <v>11</v>
      </c>
      <c r="K2" s="5" t="s">
        <v>12</v>
      </c>
      <c r="L2" s="5" t="s">
        <v>13</v>
      </c>
      <c r="M2" s="5" t="s">
        <v>11</v>
      </c>
      <c r="N2" s="5" t="s">
        <v>12</v>
      </c>
      <c r="O2" s="5" t="s">
        <v>13</v>
      </c>
    </row>
    <row r="3" spans="1:15" x14ac:dyDescent="0.35">
      <c r="A3" t="s">
        <v>14</v>
      </c>
      <c r="B3" s="7">
        <v>0.36</v>
      </c>
      <c r="C3" s="7">
        <v>0.63300000000000001</v>
      </c>
      <c r="D3" s="7">
        <v>0</v>
      </c>
      <c r="E3" s="7">
        <v>0.36699999999999999</v>
      </c>
      <c r="F3" s="7">
        <f>1-(1-B3)*(1-C3)*(1-D3)*(1-E3)</f>
        <v>0.85132096000000002</v>
      </c>
      <c r="G3" s="7">
        <v>0.16</v>
      </c>
      <c r="I3" s="8" t="s">
        <v>15</v>
      </c>
      <c r="J3" s="12">
        <v>5.75</v>
      </c>
      <c r="K3" s="12">
        <v>4.5</v>
      </c>
      <c r="L3" s="12">
        <v>10.25</v>
      </c>
      <c r="M3" s="14">
        <f>J3/SUM($J$3:$J$28)</f>
        <v>0.15753424657534246</v>
      </c>
      <c r="N3" s="14">
        <f>K3/SUM($K$3:$K$28)</f>
        <v>9.8360655737704916E-2</v>
      </c>
      <c r="O3" s="14">
        <f>L3/SUM($L$3:$L$28)</f>
        <v>0.12424242424242424</v>
      </c>
    </row>
    <row r="4" spans="1:15" x14ac:dyDescent="0.35">
      <c r="A4" t="s">
        <v>16</v>
      </c>
      <c r="B4" s="7">
        <v>0.66079684763572677</v>
      </c>
      <c r="C4" s="7">
        <v>0</v>
      </c>
      <c r="D4" s="7">
        <v>0</v>
      </c>
      <c r="E4" s="7">
        <v>0</v>
      </c>
      <c r="F4" s="7">
        <f t="shared" ref="F4:F33" si="0">1-(1-B4)*(1-C4)*(1-D4)*(1-E4)</f>
        <v>0.66079684763572677</v>
      </c>
      <c r="G4" s="7">
        <v>0.12</v>
      </c>
      <c r="I4" s="8" t="s">
        <v>17</v>
      </c>
      <c r="J4" s="12">
        <v>4.5</v>
      </c>
      <c r="K4" s="12">
        <v>3.75</v>
      </c>
      <c r="L4" s="12">
        <v>8.25</v>
      </c>
      <c r="M4" s="14">
        <f t="shared" ref="M4:M28" si="1">J4/SUM($J$3:$J$28)</f>
        <v>0.12328767123287671</v>
      </c>
      <c r="N4" s="14">
        <f t="shared" ref="N4:N28" si="2">K4/SUM($K$3:$K$28)</f>
        <v>8.1967213114754092E-2</v>
      </c>
      <c r="O4" s="14">
        <f t="shared" ref="O4:O28" si="3">L4/SUM($L$3:$L$28)</f>
        <v>0.1</v>
      </c>
    </row>
    <row r="5" spans="1:15" x14ac:dyDescent="0.35">
      <c r="A5" t="s">
        <v>18</v>
      </c>
      <c r="B5" s="7">
        <v>0</v>
      </c>
      <c r="C5" s="7">
        <v>0</v>
      </c>
      <c r="D5" s="7">
        <v>0</v>
      </c>
      <c r="E5" s="7">
        <v>0</v>
      </c>
      <c r="F5" s="7">
        <f t="shared" si="0"/>
        <v>0</v>
      </c>
      <c r="G5" s="7">
        <v>0.16</v>
      </c>
      <c r="I5" s="8" t="s">
        <v>19</v>
      </c>
      <c r="J5" s="12">
        <v>6</v>
      </c>
      <c r="K5" s="12">
        <v>11.25</v>
      </c>
      <c r="L5" s="12">
        <v>17.25</v>
      </c>
      <c r="M5" s="14">
        <f t="shared" si="1"/>
        <v>0.16438356164383561</v>
      </c>
      <c r="N5" s="14">
        <f t="shared" si="2"/>
        <v>0.24590163934426229</v>
      </c>
      <c r="O5" s="14">
        <f t="shared" si="3"/>
        <v>0.20909090909090908</v>
      </c>
    </row>
    <row r="6" spans="1:15" x14ac:dyDescent="0.35">
      <c r="A6" t="s">
        <v>20</v>
      </c>
      <c r="B6" s="7">
        <v>0</v>
      </c>
      <c r="C6" s="7">
        <v>0</v>
      </c>
      <c r="D6" s="7">
        <v>0</v>
      </c>
      <c r="E6" s="7">
        <v>0</v>
      </c>
      <c r="F6" s="7">
        <f t="shared" si="0"/>
        <v>0</v>
      </c>
      <c r="G6" s="7">
        <v>0.1</v>
      </c>
      <c r="I6" s="8" t="s">
        <v>21</v>
      </c>
      <c r="J6" s="12">
        <v>3.5</v>
      </c>
      <c r="K6" s="12">
        <v>4.5</v>
      </c>
      <c r="L6" s="12">
        <v>8</v>
      </c>
      <c r="M6" s="14">
        <f t="shared" si="1"/>
        <v>9.5890410958904104E-2</v>
      </c>
      <c r="N6" s="14">
        <f t="shared" si="2"/>
        <v>9.8360655737704916E-2</v>
      </c>
      <c r="O6" s="14">
        <f t="shared" si="3"/>
        <v>9.696969696969697E-2</v>
      </c>
    </row>
    <row r="7" spans="1:15" x14ac:dyDescent="0.35">
      <c r="A7" t="s">
        <v>22</v>
      </c>
      <c r="B7" s="7">
        <v>0</v>
      </c>
      <c r="C7" s="7">
        <v>0</v>
      </c>
      <c r="D7" s="7">
        <v>0</v>
      </c>
      <c r="E7" s="7">
        <v>0</v>
      </c>
      <c r="F7" s="7">
        <f t="shared" si="0"/>
        <v>0</v>
      </c>
      <c r="G7" s="7">
        <v>0</v>
      </c>
      <c r="I7" s="8" t="s">
        <v>23</v>
      </c>
      <c r="J7" s="12">
        <v>2.25</v>
      </c>
      <c r="K7" s="12">
        <v>1.25</v>
      </c>
      <c r="L7" s="12">
        <v>3.5</v>
      </c>
      <c r="M7" s="14">
        <f t="shared" si="1"/>
        <v>6.1643835616438353E-2</v>
      </c>
      <c r="N7" s="14">
        <f t="shared" si="2"/>
        <v>2.7322404371584699E-2</v>
      </c>
      <c r="O7" s="14">
        <f t="shared" si="3"/>
        <v>4.2424242424242427E-2</v>
      </c>
    </row>
    <row r="8" spans="1:15" x14ac:dyDescent="0.35">
      <c r="A8" t="s">
        <v>24</v>
      </c>
      <c r="B8" s="7">
        <v>0.12170712401055411</v>
      </c>
      <c r="C8" s="7">
        <v>0</v>
      </c>
      <c r="D8" s="7">
        <v>0</v>
      </c>
      <c r="E8" s="7">
        <v>0</v>
      </c>
      <c r="F8" s="7">
        <f t="shared" si="0"/>
        <v>0.12170712401055406</v>
      </c>
      <c r="G8" s="7">
        <v>0.1</v>
      </c>
      <c r="I8" s="8" t="s">
        <v>25</v>
      </c>
      <c r="J8" s="12">
        <v>1</v>
      </c>
      <c r="K8" s="12">
        <v>0.75</v>
      </c>
      <c r="L8" s="12">
        <v>1.75</v>
      </c>
      <c r="M8" s="14">
        <f t="shared" si="1"/>
        <v>2.7397260273972601E-2</v>
      </c>
      <c r="N8" s="14">
        <f t="shared" si="2"/>
        <v>1.6393442622950821E-2</v>
      </c>
      <c r="O8" s="14">
        <f t="shared" si="3"/>
        <v>2.1212121212121213E-2</v>
      </c>
    </row>
    <row r="9" spans="1:15" x14ac:dyDescent="0.35">
      <c r="A9" t="s">
        <v>26</v>
      </c>
      <c r="B9" s="7">
        <v>0.95899500241818469</v>
      </c>
      <c r="C9" s="7">
        <v>0</v>
      </c>
      <c r="D9" s="7">
        <v>0</v>
      </c>
      <c r="E9" s="7">
        <v>0</v>
      </c>
      <c r="F9" s="7">
        <f t="shared" si="0"/>
        <v>0.95899500241818469</v>
      </c>
      <c r="G9" s="7">
        <v>0.06</v>
      </c>
      <c r="I9" s="8" t="s">
        <v>27</v>
      </c>
      <c r="J9" s="12">
        <v>0</v>
      </c>
      <c r="K9" s="12">
        <v>0</v>
      </c>
      <c r="L9" s="12">
        <v>0</v>
      </c>
      <c r="M9" s="14">
        <f t="shared" si="1"/>
        <v>0</v>
      </c>
      <c r="N9" s="14">
        <f t="shared" si="2"/>
        <v>0</v>
      </c>
      <c r="O9" s="14">
        <f t="shared" si="3"/>
        <v>0</v>
      </c>
    </row>
    <row r="10" spans="1:15" x14ac:dyDescent="0.35">
      <c r="A10" t="s">
        <v>28</v>
      </c>
      <c r="B10" s="7">
        <v>0</v>
      </c>
      <c r="C10" s="7">
        <v>0</v>
      </c>
      <c r="D10" s="7">
        <v>0</v>
      </c>
      <c r="E10" s="7">
        <v>0</v>
      </c>
      <c r="F10" s="7">
        <f t="shared" si="0"/>
        <v>0</v>
      </c>
      <c r="G10" s="7">
        <v>0.03</v>
      </c>
      <c r="I10" s="8" t="s">
        <v>29</v>
      </c>
      <c r="J10" s="12">
        <v>2.5</v>
      </c>
      <c r="K10" s="12">
        <v>4.25</v>
      </c>
      <c r="L10" s="12">
        <v>6.75</v>
      </c>
      <c r="M10" s="14">
        <f t="shared" si="1"/>
        <v>6.8493150684931503E-2</v>
      </c>
      <c r="N10" s="14">
        <f t="shared" si="2"/>
        <v>9.2896174863387984E-2</v>
      </c>
      <c r="O10" s="14">
        <f t="shared" si="3"/>
        <v>8.1818181818181818E-2</v>
      </c>
    </row>
    <row r="11" spans="1:15" x14ac:dyDescent="0.35">
      <c r="A11" t="s">
        <v>30</v>
      </c>
      <c r="B11" s="7">
        <v>0.96337572470544219</v>
      </c>
      <c r="C11" s="7">
        <v>0</v>
      </c>
      <c r="D11" s="7">
        <v>0</v>
      </c>
      <c r="E11" s="7">
        <v>0</v>
      </c>
      <c r="F11" s="7">
        <f t="shared" si="0"/>
        <v>0.96337572470544219</v>
      </c>
      <c r="G11" s="7">
        <v>0</v>
      </c>
      <c r="I11" s="8" t="s">
        <v>31</v>
      </c>
      <c r="J11" s="12">
        <v>1.75</v>
      </c>
      <c r="K11" s="12">
        <v>0.75</v>
      </c>
      <c r="L11" s="12">
        <v>2.5</v>
      </c>
      <c r="M11" s="14">
        <f t="shared" si="1"/>
        <v>4.7945205479452052E-2</v>
      </c>
      <c r="N11" s="14">
        <f t="shared" si="2"/>
        <v>1.6393442622950821E-2</v>
      </c>
      <c r="O11" s="14">
        <f t="shared" si="3"/>
        <v>3.0303030303030304E-2</v>
      </c>
    </row>
    <row r="12" spans="1:15" x14ac:dyDescent="0.35">
      <c r="A12" t="s">
        <v>32</v>
      </c>
      <c r="B12" s="7">
        <v>0.77612950450450446</v>
      </c>
      <c r="C12" s="7">
        <v>0</v>
      </c>
      <c r="D12" s="7">
        <v>0</v>
      </c>
      <c r="E12" s="7">
        <v>0</v>
      </c>
      <c r="F12" s="7">
        <f t="shared" si="0"/>
        <v>0.77612950450450446</v>
      </c>
      <c r="G12" s="7">
        <v>7.0000000000000007E-2</v>
      </c>
      <c r="I12" s="8" t="s">
        <v>33</v>
      </c>
      <c r="J12" s="12">
        <v>0.25</v>
      </c>
      <c r="K12" s="12">
        <v>0.75</v>
      </c>
      <c r="L12" s="12">
        <v>1</v>
      </c>
      <c r="M12" s="14">
        <f t="shared" si="1"/>
        <v>6.8493150684931503E-3</v>
      </c>
      <c r="N12" s="14">
        <f t="shared" si="2"/>
        <v>1.6393442622950821E-2</v>
      </c>
      <c r="O12" s="14">
        <f t="shared" si="3"/>
        <v>1.2121212121212121E-2</v>
      </c>
    </row>
    <row r="13" spans="1:15" x14ac:dyDescent="0.35">
      <c r="A13" t="s">
        <v>34</v>
      </c>
      <c r="B13" s="7">
        <v>0</v>
      </c>
      <c r="C13" s="7">
        <v>0</v>
      </c>
      <c r="D13" s="7">
        <v>0.38662495908830002</v>
      </c>
      <c r="E13" s="7">
        <v>0</v>
      </c>
      <c r="F13" s="7">
        <f t="shared" si="0"/>
        <v>0.38662495908829997</v>
      </c>
      <c r="G13" s="7">
        <v>0.05</v>
      </c>
      <c r="I13" s="8" t="s">
        <v>35</v>
      </c>
      <c r="J13" s="12">
        <v>0.25</v>
      </c>
      <c r="K13" s="12">
        <v>0.5</v>
      </c>
      <c r="L13" s="12">
        <v>0.75</v>
      </c>
      <c r="M13" s="14">
        <f t="shared" si="1"/>
        <v>6.8493150684931503E-3</v>
      </c>
      <c r="N13" s="14">
        <f t="shared" si="2"/>
        <v>1.092896174863388E-2</v>
      </c>
      <c r="O13" s="14">
        <f t="shared" si="3"/>
        <v>9.0909090909090905E-3</v>
      </c>
    </row>
    <row r="14" spans="1:15" x14ac:dyDescent="0.35">
      <c r="A14" t="s">
        <v>36</v>
      </c>
      <c r="B14" s="7">
        <v>0.85516260162601632</v>
      </c>
      <c r="C14" s="7">
        <v>0</v>
      </c>
      <c r="D14" s="7">
        <v>0.38662495908830002</v>
      </c>
      <c r="E14" s="7">
        <v>0</v>
      </c>
      <c r="F14" s="7">
        <f t="shared" si="0"/>
        <v>0.91116035484681357</v>
      </c>
      <c r="G14" s="7">
        <v>0</v>
      </c>
      <c r="I14" s="8" t="s">
        <v>37</v>
      </c>
      <c r="J14" s="12">
        <v>1.5</v>
      </c>
      <c r="K14" s="12">
        <v>0</v>
      </c>
      <c r="L14" s="12">
        <v>1.5</v>
      </c>
      <c r="M14" s="14">
        <f t="shared" si="1"/>
        <v>4.1095890410958902E-2</v>
      </c>
      <c r="N14" s="14">
        <f t="shared" si="2"/>
        <v>0</v>
      </c>
      <c r="O14" s="14">
        <f t="shared" si="3"/>
        <v>1.8181818181818181E-2</v>
      </c>
    </row>
    <row r="15" spans="1:15" x14ac:dyDescent="0.35">
      <c r="A15" t="s">
        <v>38</v>
      </c>
      <c r="B15" s="7">
        <v>0.94025509389796236</v>
      </c>
      <c r="C15" s="7">
        <v>0</v>
      </c>
      <c r="D15" s="7">
        <v>0.38662495908830002</v>
      </c>
      <c r="E15" s="7">
        <v>0</v>
      </c>
      <c r="F15" s="7">
        <f t="shared" si="0"/>
        <v>0.963353965775397</v>
      </c>
      <c r="G15" s="7">
        <v>0.01</v>
      </c>
      <c r="I15" s="8" t="s">
        <v>39</v>
      </c>
      <c r="J15" s="12">
        <v>0</v>
      </c>
      <c r="K15" s="12">
        <v>1</v>
      </c>
      <c r="L15" s="12">
        <v>1</v>
      </c>
      <c r="M15" s="14">
        <f t="shared" si="1"/>
        <v>0</v>
      </c>
      <c r="N15" s="14">
        <f t="shared" si="2"/>
        <v>2.185792349726776E-2</v>
      </c>
      <c r="O15" s="14">
        <f t="shared" si="3"/>
        <v>1.2121212121212121E-2</v>
      </c>
    </row>
    <row r="16" spans="1:15" x14ac:dyDescent="0.35">
      <c r="A16" t="s">
        <v>40</v>
      </c>
      <c r="B16" s="7">
        <v>0.81457979774497258</v>
      </c>
      <c r="C16" s="7">
        <v>0</v>
      </c>
      <c r="D16" s="7">
        <v>0.38662495908830002</v>
      </c>
      <c r="E16" s="7">
        <v>0</v>
      </c>
      <c r="F16" s="7">
        <f t="shared" si="0"/>
        <v>0.88626787585596689</v>
      </c>
      <c r="G16" s="7">
        <v>0.01</v>
      </c>
      <c r="I16" s="8" t="s">
        <v>41</v>
      </c>
      <c r="J16" s="12">
        <v>1.75</v>
      </c>
      <c r="K16" s="12">
        <v>2.25</v>
      </c>
      <c r="L16" s="12">
        <v>4</v>
      </c>
      <c r="M16" s="14">
        <f t="shared" si="1"/>
        <v>4.7945205479452052E-2</v>
      </c>
      <c r="N16" s="14">
        <f t="shared" si="2"/>
        <v>4.9180327868852458E-2</v>
      </c>
      <c r="O16" s="14">
        <f t="shared" si="3"/>
        <v>4.8484848484848485E-2</v>
      </c>
    </row>
    <row r="17" spans="1:15" x14ac:dyDescent="0.35">
      <c r="A17" t="s">
        <v>42</v>
      </c>
      <c r="B17" s="7">
        <v>0.93706344317831836</v>
      </c>
      <c r="C17" s="7">
        <v>0</v>
      </c>
      <c r="D17" s="7">
        <v>0.38662495908830002</v>
      </c>
      <c r="E17" s="7">
        <v>0</v>
      </c>
      <c r="F17" s="7">
        <f t="shared" si="0"/>
        <v>0.9613962868846595</v>
      </c>
      <c r="G17" s="7">
        <v>0.04</v>
      </c>
      <c r="I17" s="8" t="s">
        <v>43</v>
      </c>
      <c r="J17" s="12">
        <v>0</v>
      </c>
      <c r="K17" s="12">
        <v>1</v>
      </c>
      <c r="L17" s="12">
        <v>1</v>
      </c>
      <c r="M17" s="14">
        <f t="shared" si="1"/>
        <v>0</v>
      </c>
      <c r="N17" s="14">
        <f t="shared" si="2"/>
        <v>2.185792349726776E-2</v>
      </c>
      <c r="O17" s="14">
        <f t="shared" si="3"/>
        <v>1.2121212121212121E-2</v>
      </c>
    </row>
    <row r="18" spans="1:15" x14ac:dyDescent="0.35">
      <c r="A18" t="s">
        <v>44</v>
      </c>
      <c r="B18" s="7">
        <v>0.94666351941461102</v>
      </c>
      <c r="C18" s="7">
        <v>0</v>
      </c>
      <c r="D18" s="7">
        <v>0.38662495908830002</v>
      </c>
      <c r="E18" s="7">
        <v>0</v>
      </c>
      <c r="F18" s="7">
        <f t="shared" si="0"/>
        <v>0.96728473403885096</v>
      </c>
      <c r="G18" s="7">
        <v>0</v>
      </c>
      <c r="I18" s="8" t="s">
        <v>45</v>
      </c>
      <c r="J18" s="12">
        <v>0</v>
      </c>
      <c r="K18" s="12">
        <v>0</v>
      </c>
      <c r="L18" s="12">
        <v>0</v>
      </c>
      <c r="M18" s="14">
        <f t="shared" si="1"/>
        <v>0</v>
      </c>
      <c r="N18" s="14">
        <f t="shared" si="2"/>
        <v>0</v>
      </c>
      <c r="O18" s="14">
        <f t="shared" si="3"/>
        <v>0</v>
      </c>
    </row>
    <row r="19" spans="1:15" x14ac:dyDescent="0.35">
      <c r="A19" t="s">
        <v>46</v>
      </c>
      <c r="B19" s="7">
        <v>0</v>
      </c>
      <c r="C19" s="7">
        <v>0</v>
      </c>
      <c r="D19" s="7">
        <v>0.38662495908830002</v>
      </c>
      <c r="E19" s="7">
        <v>0</v>
      </c>
      <c r="F19" s="7">
        <f t="shared" si="0"/>
        <v>0.38662495908829997</v>
      </c>
      <c r="G19" s="7">
        <v>0.05</v>
      </c>
      <c r="I19" s="8" t="s">
        <v>47</v>
      </c>
      <c r="J19" s="12">
        <v>0</v>
      </c>
      <c r="K19" s="12">
        <v>0</v>
      </c>
      <c r="L19" s="12">
        <v>0</v>
      </c>
      <c r="M19" s="14">
        <f t="shared" si="1"/>
        <v>0</v>
      </c>
      <c r="N19" s="14">
        <f t="shared" si="2"/>
        <v>0</v>
      </c>
      <c r="O19" s="14">
        <f t="shared" si="3"/>
        <v>0</v>
      </c>
    </row>
    <row r="20" spans="1:15" x14ac:dyDescent="0.35">
      <c r="A20" t="s">
        <v>48</v>
      </c>
      <c r="B20" s="7">
        <v>0.9483147690730297</v>
      </c>
      <c r="C20" s="7">
        <v>0</v>
      </c>
      <c r="D20" s="7">
        <v>0</v>
      </c>
      <c r="E20" s="7">
        <v>0</v>
      </c>
      <c r="F20" s="7">
        <f t="shared" si="0"/>
        <v>0.9483147690730297</v>
      </c>
      <c r="G20" s="7">
        <v>0</v>
      </c>
      <c r="I20" s="8" t="s">
        <v>49</v>
      </c>
      <c r="J20" s="12">
        <v>0</v>
      </c>
      <c r="K20" s="12">
        <v>0</v>
      </c>
      <c r="L20" s="12">
        <v>0.25</v>
      </c>
      <c r="M20" s="14">
        <f t="shared" si="1"/>
        <v>0</v>
      </c>
      <c r="N20" s="14">
        <f t="shared" si="2"/>
        <v>0</v>
      </c>
      <c r="O20" s="14">
        <f t="shared" si="3"/>
        <v>3.0303030303030303E-3</v>
      </c>
    </row>
    <row r="21" spans="1:15" x14ac:dyDescent="0.35">
      <c r="A21" t="s">
        <v>50</v>
      </c>
      <c r="B21" s="7">
        <v>0.96499999999999997</v>
      </c>
      <c r="C21" s="7">
        <v>0</v>
      </c>
      <c r="D21" s="7">
        <v>0.38662495908830002</v>
      </c>
      <c r="E21" s="7">
        <v>0</v>
      </c>
      <c r="F21" s="7">
        <f t="shared" si="0"/>
        <v>0.97853187356809046</v>
      </c>
      <c r="G21" s="7">
        <v>0</v>
      </c>
      <c r="I21" s="8" t="s">
        <v>51</v>
      </c>
      <c r="J21" s="12">
        <v>0.25</v>
      </c>
      <c r="K21" s="12">
        <v>0</v>
      </c>
      <c r="L21" s="12">
        <v>0.25</v>
      </c>
      <c r="M21" s="14">
        <f t="shared" si="1"/>
        <v>6.8493150684931503E-3</v>
      </c>
      <c r="N21" s="14">
        <f t="shared" si="2"/>
        <v>0</v>
      </c>
      <c r="O21" s="14">
        <f t="shared" si="3"/>
        <v>3.0303030303030303E-3</v>
      </c>
    </row>
    <row r="22" spans="1:15" x14ac:dyDescent="0.35">
      <c r="A22" t="s">
        <v>52</v>
      </c>
      <c r="B22" s="7">
        <v>0.96499999999999997</v>
      </c>
      <c r="C22" s="7">
        <v>0</v>
      </c>
      <c r="D22" s="7">
        <v>0</v>
      </c>
      <c r="E22" s="7">
        <v>0</v>
      </c>
      <c r="F22" s="7">
        <f t="shared" si="0"/>
        <v>0.96499999999999997</v>
      </c>
      <c r="G22" s="7">
        <v>0</v>
      </c>
      <c r="I22" s="8" t="s">
        <v>53</v>
      </c>
      <c r="J22" s="12">
        <v>1</v>
      </c>
      <c r="K22" s="12">
        <v>3</v>
      </c>
      <c r="L22" s="12">
        <v>4</v>
      </c>
      <c r="M22" s="14">
        <f t="shared" si="1"/>
        <v>2.7397260273972601E-2</v>
      </c>
      <c r="N22" s="14">
        <f t="shared" si="2"/>
        <v>6.5573770491803282E-2</v>
      </c>
      <c r="O22" s="14">
        <f t="shared" si="3"/>
        <v>4.8484848484848485E-2</v>
      </c>
    </row>
    <row r="23" spans="1:15" x14ac:dyDescent="0.35">
      <c r="A23" t="s">
        <v>54</v>
      </c>
      <c r="B23" s="7">
        <v>0</v>
      </c>
      <c r="C23" s="7">
        <v>0</v>
      </c>
      <c r="D23" s="7">
        <v>0</v>
      </c>
      <c r="E23" s="7">
        <v>0</v>
      </c>
      <c r="F23" s="7">
        <f t="shared" si="0"/>
        <v>0</v>
      </c>
      <c r="G23" s="7">
        <v>0</v>
      </c>
      <c r="I23" s="8" t="s">
        <v>55</v>
      </c>
      <c r="J23" s="12">
        <v>0</v>
      </c>
      <c r="K23" s="12">
        <v>0</v>
      </c>
      <c r="L23" s="12">
        <v>0</v>
      </c>
      <c r="M23" s="14">
        <f t="shared" si="1"/>
        <v>0</v>
      </c>
      <c r="N23" s="14">
        <f t="shared" si="2"/>
        <v>0</v>
      </c>
      <c r="O23" s="14">
        <f t="shared" si="3"/>
        <v>0</v>
      </c>
    </row>
    <row r="24" spans="1:15" x14ac:dyDescent="0.35">
      <c r="A24" t="s">
        <v>56</v>
      </c>
      <c r="B24" s="7">
        <v>0.48249999999999998</v>
      </c>
      <c r="C24" s="7">
        <v>0</v>
      </c>
      <c r="D24" s="7">
        <v>0.38662495908830002</v>
      </c>
      <c r="E24" s="7">
        <v>0</v>
      </c>
      <c r="F24" s="7">
        <f t="shared" si="0"/>
        <v>0.68257841632819516</v>
      </c>
      <c r="G24" s="7">
        <v>0</v>
      </c>
      <c r="I24" s="8" t="s">
        <v>57</v>
      </c>
      <c r="J24" s="12">
        <v>0.75</v>
      </c>
      <c r="K24" s="12">
        <v>0.25</v>
      </c>
      <c r="L24" s="12">
        <v>1</v>
      </c>
      <c r="M24" s="14">
        <f t="shared" si="1"/>
        <v>2.0547945205479451E-2</v>
      </c>
      <c r="N24" s="14">
        <f t="shared" si="2"/>
        <v>5.4644808743169399E-3</v>
      </c>
      <c r="O24" s="14">
        <f t="shared" si="3"/>
        <v>1.2121212121212121E-2</v>
      </c>
    </row>
    <row r="25" spans="1:15" x14ac:dyDescent="0.35">
      <c r="A25" t="s">
        <v>58</v>
      </c>
      <c r="B25" s="7">
        <v>0</v>
      </c>
      <c r="C25" s="7">
        <v>0</v>
      </c>
      <c r="D25" s="7">
        <v>0</v>
      </c>
      <c r="E25" s="7">
        <v>0</v>
      </c>
      <c r="F25" s="7">
        <f t="shared" si="0"/>
        <v>0</v>
      </c>
      <c r="G25" s="7">
        <v>0</v>
      </c>
      <c r="I25" s="8" t="s">
        <v>59</v>
      </c>
      <c r="J25" s="12">
        <v>0</v>
      </c>
      <c r="K25" s="12">
        <v>0.25</v>
      </c>
      <c r="L25" s="12">
        <v>0.25</v>
      </c>
      <c r="M25" s="14">
        <f t="shared" si="1"/>
        <v>0</v>
      </c>
      <c r="N25" s="14">
        <f t="shared" si="2"/>
        <v>5.4644808743169399E-3</v>
      </c>
      <c r="O25" s="14">
        <f t="shared" si="3"/>
        <v>3.0303030303030303E-3</v>
      </c>
    </row>
    <row r="26" spans="1:15" x14ac:dyDescent="0.35">
      <c r="A26" t="s">
        <v>60</v>
      </c>
      <c r="B26" s="7">
        <v>0.56189873417721514</v>
      </c>
      <c r="C26" s="7">
        <v>0</v>
      </c>
      <c r="D26" s="7">
        <v>0.38662495908830002</v>
      </c>
      <c r="E26" s="7">
        <v>0</v>
      </c>
      <c r="F26" s="7">
        <f t="shared" si="0"/>
        <v>0.73127961815248177</v>
      </c>
      <c r="G26" s="7">
        <v>0</v>
      </c>
      <c r="I26" s="8" t="s">
        <v>61</v>
      </c>
      <c r="J26" s="12">
        <v>0</v>
      </c>
      <c r="K26" s="12">
        <v>0</v>
      </c>
      <c r="L26" s="12">
        <v>0</v>
      </c>
      <c r="M26" s="14">
        <f t="shared" si="1"/>
        <v>0</v>
      </c>
      <c r="N26" s="14">
        <f t="shared" si="2"/>
        <v>0</v>
      </c>
      <c r="O26" s="14">
        <f t="shared" si="3"/>
        <v>0</v>
      </c>
    </row>
    <row r="27" spans="1:15" x14ac:dyDescent="0.35">
      <c r="A27" t="s">
        <v>62</v>
      </c>
      <c r="B27" s="7">
        <v>0.63589595375722541</v>
      </c>
      <c r="C27" s="7">
        <v>0</v>
      </c>
      <c r="D27" s="7">
        <v>0.38662495908830002</v>
      </c>
      <c r="E27" s="7">
        <v>0</v>
      </c>
      <c r="F27" s="7">
        <f t="shared" si="0"/>
        <v>0.77666766573972268</v>
      </c>
      <c r="G27" s="7">
        <v>0.01</v>
      </c>
      <c r="I27" s="8" t="s">
        <v>63</v>
      </c>
      <c r="J27" s="12">
        <v>0</v>
      </c>
      <c r="K27" s="12">
        <v>0.75</v>
      </c>
      <c r="L27" s="12">
        <v>0.75</v>
      </c>
      <c r="M27" s="14">
        <f t="shared" si="1"/>
        <v>0</v>
      </c>
      <c r="N27" s="14">
        <f t="shared" si="2"/>
        <v>1.6393442622950821E-2</v>
      </c>
      <c r="O27" s="14">
        <f t="shared" si="3"/>
        <v>9.0909090909090905E-3</v>
      </c>
    </row>
    <row r="28" spans="1:15" x14ac:dyDescent="0.35">
      <c r="A28" t="s">
        <v>64</v>
      </c>
      <c r="B28" s="7">
        <v>0.39826807922616303</v>
      </c>
      <c r="C28" s="7">
        <v>0</v>
      </c>
      <c r="D28" s="7">
        <v>0.38662495908830002</v>
      </c>
      <c r="E28" s="7">
        <v>0</v>
      </c>
      <c r="F28" s="7">
        <f t="shared" si="0"/>
        <v>0.63091265847747191</v>
      </c>
      <c r="G28" s="7">
        <v>0.03</v>
      </c>
      <c r="I28" s="8" t="s">
        <v>65</v>
      </c>
      <c r="J28" s="12">
        <v>3.5</v>
      </c>
      <c r="K28" s="12">
        <v>5</v>
      </c>
      <c r="L28" s="12">
        <v>8.5</v>
      </c>
      <c r="M28" s="14">
        <f t="shared" si="1"/>
        <v>9.5890410958904104E-2</v>
      </c>
      <c r="N28" s="14">
        <f t="shared" si="2"/>
        <v>0.10928961748633879</v>
      </c>
      <c r="O28" s="14">
        <f t="shared" si="3"/>
        <v>0.10303030303030303</v>
      </c>
    </row>
    <row r="29" spans="1:15" x14ac:dyDescent="0.35">
      <c r="A29" t="s">
        <v>66</v>
      </c>
      <c r="B29" s="7">
        <v>0</v>
      </c>
      <c r="C29" s="7">
        <v>0</v>
      </c>
      <c r="D29" s="7">
        <v>0</v>
      </c>
      <c r="E29" s="7">
        <v>0</v>
      </c>
      <c r="F29" s="7">
        <f t="shared" si="0"/>
        <v>0</v>
      </c>
      <c r="G29" s="7">
        <v>0</v>
      </c>
    </row>
    <row r="30" spans="1:15" x14ac:dyDescent="0.35">
      <c r="A30" t="s">
        <v>67</v>
      </c>
      <c r="B30" s="7">
        <v>0</v>
      </c>
      <c r="C30" s="7">
        <v>0</v>
      </c>
      <c r="D30" s="7">
        <v>0.38662495908830002</v>
      </c>
      <c r="E30" s="7">
        <v>0</v>
      </c>
      <c r="F30" s="7">
        <f t="shared" si="0"/>
        <v>0.38662495908829997</v>
      </c>
      <c r="G30" s="7">
        <v>0</v>
      </c>
    </row>
    <row r="31" spans="1:15" x14ac:dyDescent="0.35">
      <c r="A31" t="s">
        <v>68</v>
      </c>
      <c r="B31" s="7">
        <v>0.88579966294501788</v>
      </c>
      <c r="C31" s="7">
        <v>0</v>
      </c>
      <c r="D31" s="7">
        <v>0</v>
      </c>
      <c r="E31" s="7">
        <v>0</v>
      </c>
      <c r="F31" s="7">
        <f t="shared" si="0"/>
        <v>0.88579966294501788</v>
      </c>
      <c r="G31" s="7">
        <v>0</v>
      </c>
    </row>
    <row r="32" spans="1:15" x14ac:dyDescent="0.35">
      <c r="A32" t="s">
        <v>69</v>
      </c>
      <c r="B32" s="7">
        <v>0</v>
      </c>
      <c r="C32" s="7">
        <v>0</v>
      </c>
      <c r="D32" s="7">
        <v>0</v>
      </c>
      <c r="E32" s="7">
        <v>0</v>
      </c>
      <c r="F32" s="7">
        <f t="shared" si="0"/>
        <v>0</v>
      </c>
      <c r="G32" s="7">
        <v>0</v>
      </c>
    </row>
    <row r="33" spans="1:15" ht="15" thickBot="1" x14ac:dyDescent="0.4">
      <c r="A33" t="s">
        <v>70</v>
      </c>
      <c r="B33" s="7">
        <v>0</v>
      </c>
      <c r="C33" s="7">
        <v>0</v>
      </c>
      <c r="D33" s="7">
        <v>0</v>
      </c>
      <c r="E33" s="7">
        <v>0</v>
      </c>
      <c r="F33" s="7">
        <f t="shared" si="0"/>
        <v>0</v>
      </c>
      <c r="G33" s="11">
        <v>0</v>
      </c>
      <c r="J33" s="13"/>
    </row>
    <row r="34" spans="1:15" ht="15" thickTop="1" x14ac:dyDescent="0.35">
      <c r="A34" t="s">
        <v>71</v>
      </c>
      <c r="B34" s="7">
        <v>0</v>
      </c>
      <c r="C34" s="10" t="s">
        <v>72</v>
      </c>
      <c r="D34" s="10" t="s">
        <v>72</v>
      </c>
      <c r="E34" s="10" t="s">
        <v>72</v>
      </c>
      <c r="G34" s="7">
        <f>SUM(G3:G33)</f>
        <v>1.0000000000000002</v>
      </c>
    </row>
    <row r="35" spans="1:15" x14ac:dyDescent="0.35">
      <c r="A35" t="s">
        <v>73</v>
      </c>
      <c r="B35" s="7">
        <v>0</v>
      </c>
      <c r="C35" s="10" t="s">
        <v>72</v>
      </c>
      <c r="D35" s="10" t="s">
        <v>72</v>
      </c>
      <c r="E35" s="10" t="s">
        <v>72</v>
      </c>
      <c r="M35" s="15"/>
      <c r="N35" s="15"/>
      <c r="O35" s="15"/>
    </row>
    <row r="36" spans="1:15" x14ac:dyDescent="0.35">
      <c r="A36" t="s">
        <v>74</v>
      </c>
      <c r="B36" s="7">
        <v>0</v>
      </c>
      <c r="C36" s="10" t="s">
        <v>72</v>
      </c>
      <c r="D36" s="10" t="s">
        <v>72</v>
      </c>
      <c r="E36" s="10" t="s">
        <v>72</v>
      </c>
      <c r="M36" s="15"/>
      <c r="N36" s="15"/>
      <c r="O36" s="15"/>
    </row>
    <row r="37" spans="1:15" x14ac:dyDescent="0.35">
      <c r="A37" t="s">
        <v>75</v>
      </c>
      <c r="B37" s="7">
        <v>0</v>
      </c>
      <c r="C37" s="10" t="s">
        <v>72</v>
      </c>
      <c r="D37" s="10" t="s">
        <v>72</v>
      </c>
      <c r="E37" s="10" t="s">
        <v>72</v>
      </c>
      <c r="M37" s="15"/>
      <c r="N37" s="15"/>
      <c r="O37" s="15"/>
    </row>
    <row r="38" spans="1:15" x14ac:dyDescent="0.35">
      <c r="A38" t="s">
        <v>76</v>
      </c>
      <c r="B38" s="7">
        <v>0</v>
      </c>
      <c r="C38" s="10" t="s">
        <v>72</v>
      </c>
      <c r="D38" s="10" t="s">
        <v>72</v>
      </c>
      <c r="E38" s="10" t="s">
        <v>72</v>
      </c>
      <c r="M38" s="15"/>
      <c r="N38" s="15"/>
      <c r="O38" s="15"/>
    </row>
    <row r="39" spans="1:15" x14ac:dyDescent="0.35">
      <c r="A39" t="s">
        <v>77</v>
      </c>
      <c r="B39" s="7">
        <v>0</v>
      </c>
      <c r="C39" s="10" t="s">
        <v>72</v>
      </c>
      <c r="D39" s="10" t="s">
        <v>72</v>
      </c>
      <c r="E39" s="10" t="s">
        <v>72</v>
      </c>
      <c r="M39" s="15"/>
      <c r="N39" s="15"/>
      <c r="O39" s="15"/>
    </row>
    <row r="40" spans="1:15" x14ac:dyDescent="0.35">
      <c r="A40" t="s">
        <v>78</v>
      </c>
      <c r="B40" s="7">
        <v>0</v>
      </c>
      <c r="C40" s="10" t="s">
        <v>72</v>
      </c>
      <c r="D40" s="10" t="s">
        <v>72</v>
      </c>
      <c r="E40" s="10" t="s">
        <v>72</v>
      </c>
      <c r="M40" s="15"/>
      <c r="N40" s="15"/>
      <c r="O40" s="15"/>
    </row>
    <row r="41" spans="1:15" x14ac:dyDescent="0.35">
      <c r="A41" t="s">
        <v>79</v>
      </c>
      <c r="B41" s="7">
        <v>0</v>
      </c>
      <c r="C41" s="10" t="s">
        <v>72</v>
      </c>
      <c r="D41" s="10" t="s">
        <v>72</v>
      </c>
      <c r="E41" s="10" t="s">
        <v>72</v>
      </c>
      <c r="M41" s="15"/>
      <c r="N41" s="15"/>
      <c r="O41" s="15"/>
    </row>
    <row r="42" spans="1:15" x14ac:dyDescent="0.35">
      <c r="A42" t="s">
        <v>80</v>
      </c>
      <c r="B42" s="7">
        <v>0</v>
      </c>
      <c r="C42" s="10" t="s">
        <v>72</v>
      </c>
      <c r="D42" s="10" t="s">
        <v>72</v>
      </c>
      <c r="E42" s="10" t="s">
        <v>72</v>
      </c>
      <c r="M42" s="15"/>
      <c r="N42" s="15"/>
      <c r="O42" s="15"/>
    </row>
    <row r="43" spans="1:15" x14ac:dyDescent="0.35">
      <c r="A43" t="s">
        <v>81</v>
      </c>
      <c r="B43" s="7">
        <v>0</v>
      </c>
      <c r="C43" s="10" t="s">
        <v>72</v>
      </c>
      <c r="D43" s="10" t="s">
        <v>72</v>
      </c>
      <c r="E43" s="10" t="s">
        <v>72</v>
      </c>
      <c r="M43" s="15"/>
      <c r="N43" s="15"/>
      <c r="O43" s="15"/>
    </row>
    <row r="44" spans="1:15" x14ac:dyDescent="0.35">
      <c r="A44" t="s">
        <v>82</v>
      </c>
      <c r="B44" s="7">
        <v>0</v>
      </c>
      <c r="C44" s="10" t="s">
        <v>72</v>
      </c>
      <c r="D44" s="10" t="s">
        <v>72</v>
      </c>
      <c r="E44" s="10" t="s">
        <v>72</v>
      </c>
      <c r="M44" s="15"/>
      <c r="N44" s="15"/>
      <c r="O44" s="15"/>
    </row>
    <row r="45" spans="1:15" x14ac:dyDescent="0.35">
      <c r="A45" t="s">
        <v>83</v>
      </c>
      <c r="B45" s="7">
        <v>0</v>
      </c>
      <c r="C45" s="10" t="s">
        <v>72</v>
      </c>
      <c r="D45" s="10" t="s">
        <v>72</v>
      </c>
      <c r="E45" s="10" t="s">
        <v>72</v>
      </c>
      <c r="M45" s="15"/>
      <c r="N45" s="15"/>
      <c r="O45" s="15"/>
    </row>
    <row r="46" spans="1:15" x14ac:dyDescent="0.35">
      <c r="A46" t="s">
        <v>84</v>
      </c>
      <c r="B46" s="7">
        <v>0</v>
      </c>
      <c r="C46" s="10" t="s">
        <v>72</v>
      </c>
      <c r="D46" s="10" t="s">
        <v>72</v>
      </c>
      <c r="E46" s="10" t="s">
        <v>72</v>
      </c>
      <c r="M46" s="15"/>
      <c r="N46" s="15"/>
      <c r="O46" s="15"/>
    </row>
    <row r="47" spans="1:15" x14ac:dyDescent="0.35">
      <c r="A47" t="s">
        <v>85</v>
      </c>
      <c r="B47" s="7">
        <v>0</v>
      </c>
      <c r="C47" s="10" t="s">
        <v>72</v>
      </c>
      <c r="D47" s="10" t="s">
        <v>72</v>
      </c>
      <c r="E47" s="10" t="s">
        <v>72</v>
      </c>
      <c r="M47" s="15"/>
      <c r="N47" s="15"/>
      <c r="O47" s="15"/>
    </row>
    <row r="48" spans="1:15" x14ac:dyDescent="0.35">
      <c r="A48" t="s">
        <v>86</v>
      </c>
      <c r="B48" s="7">
        <v>0</v>
      </c>
      <c r="C48" s="10" t="s">
        <v>72</v>
      </c>
      <c r="D48" s="10" t="s">
        <v>72</v>
      </c>
      <c r="E48" s="10" t="s">
        <v>72</v>
      </c>
      <c r="M48" s="15"/>
      <c r="N48" s="15"/>
      <c r="O48" s="15"/>
    </row>
    <row r="49" spans="1:15" x14ac:dyDescent="0.35">
      <c r="A49" t="s">
        <v>87</v>
      </c>
      <c r="B49" s="7">
        <v>0</v>
      </c>
      <c r="C49" s="10" t="s">
        <v>72</v>
      </c>
      <c r="D49" s="10" t="s">
        <v>72</v>
      </c>
      <c r="E49" s="10" t="s">
        <v>72</v>
      </c>
      <c r="M49" s="15"/>
      <c r="N49" s="15"/>
      <c r="O49" s="15"/>
    </row>
    <row r="50" spans="1:15" x14ac:dyDescent="0.35">
      <c r="A50" t="s">
        <v>88</v>
      </c>
      <c r="B50" s="7">
        <v>0</v>
      </c>
      <c r="C50" s="10" t="s">
        <v>72</v>
      </c>
      <c r="D50" s="10" t="s">
        <v>72</v>
      </c>
      <c r="E50" s="10" t="s">
        <v>72</v>
      </c>
      <c r="M50" s="15"/>
      <c r="N50" s="15"/>
      <c r="O50" s="15"/>
    </row>
    <row r="51" spans="1:15" x14ac:dyDescent="0.35">
      <c r="A51" t="s">
        <v>89</v>
      </c>
      <c r="B51" s="7">
        <v>0</v>
      </c>
      <c r="C51" s="10" t="s">
        <v>72</v>
      </c>
      <c r="D51" s="10" t="s">
        <v>72</v>
      </c>
      <c r="E51" s="10" t="s">
        <v>72</v>
      </c>
      <c r="M51" s="15"/>
      <c r="N51" s="15"/>
      <c r="O51" s="15"/>
    </row>
    <row r="52" spans="1:15" x14ac:dyDescent="0.35">
      <c r="A52" t="s">
        <v>90</v>
      </c>
      <c r="B52" s="7">
        <v>0</v>
      </c>
      <c r="C52" s="10" t="s">
        <v>72</v>
      </c>
      <c r="D52" s="10" t="s">
        <v>72</v>
      </c>
      <c r="E52" s="10" t="s">
        <v>72</v>
      </c>
      <c r="M52" s="15"/>
      <c r="N52" s="15"/>
      <c r="O52" s="15"/>
    </row>
    <row r="53" spans="1:15" x14ac:dyDescent="0.35">
      <c r="A53" t="s">
        <v>91</v>
      </c>
      <c r="B53" s="7">
        <v>0</v>
      </c>
      <c r="C53" s="10" t="s">
        <v>72</v>
      </c>
      <c r="D53" s="10" t="s">
        <v>72</v>
      </c>
      <c r="E53" s="10" t="s">
        <v>72</v>
      </c>
      <c r="M53" s="15"/>
      <c r="N53" s="15"/>
      <c r="O53" s="15"/>
    </row>
    <row r="54" spans="1:15" x14ac:dyDescent="0.35">
      <c r="A54" t="s">
        <v>92</v>
      </c>
      <c r="B54" s="7">
        <v>0</v>
      </c>
      <c r="C54" s="10" t="s">
        <v>72</v>
      </c>
      <c r="D54" s="10" t="s">
        <v>72</v>
      </c>
      <c r="E54" s="10" t="s">
        <v>72</v>
      </c>
      <c r="M54" s="15"/>
      <c r="N54" s="15"/>
      <c r="O54" s="15"/>
    </row>
    <row r="55" spans="1:15" x14ac:dyDescent="0.35">
      <c r="A55" t="s">
        <v>93</v>
      </c>
      <c r="B55" s="7">
        <v>0</v>
      </c>
      <c r="C55" s="10" t="s">
        <v>72</v>
      </c>
      <c r="D55" s="10" t="s">
        <v>72</v>
      </c>
      <c r="E55" s="10" t="s">
        <v>72</v>
      </c>
      <c r="M55" s="15"/>
      <c r="N55" s="15"/>
      <c r="O55" s="15"/>
    </row>
    <row r="56" spans="1:15" x14ac:dyDescent="0.35">
      <c r="A56" t="s">
        <v>94</v>
      </c>
      <c r="B56" s="7">
        <v>0</v>
      </c>
      <c r="C56" s="10" t="s">
        <v>72</v>
      </c>
      <c r="D56" s="10" t="s">
        <v>72</v>
      </c>
      <c r="E56" s="10" t="s">
        <v>72</v>
      </c>
      <c r="M56" s="15"/>
      <c r="N56" s="15"/>
      <c r="O56" s="15"/>
    </row>
    <row r="57" spans="1:15" x14ac:dyDescent="0.35">
      <c r="A57" t="s">
        <v>95</v>
      </c>
      <c r="B57" s="7">
        <v>0</v>
      </c>
      <c r="C57" s="10" t="s">
        <v>72</v>
      </c>
      <c r="D57" s="10" t="s">
        <v>72</v>
      </c>
      <c r="E57" s="10" t="s">
        <v>72</v>
      </c>
      <c r="M57" s="15"/>
      <c r="N57" s="15"/>
      <c r="O57" s="15"/>
    </row>
    <row r="58" spans="1:15" x14ac:dyDescent="0.35">
      <c r="A58" t="s">
        <v>96</v>
      </c>
      <c r="B58" s="7">
        <v>0</v>
      </c>
      <c r="C58" s="10" t="s">
        <v>72</v>
      </c>
      <c r="D58" s="10" t="s">
        <v>72</v>
      </c>
      <c r="E58" s="10" t="s">
        <v>72</v>
      </c>
      <c r="M58" s="15"/>
      <c r="N58" s="15"/>
      <c r="O58" s="15"/>
    </row>
    <row r="59" spans="1:15" x14ac:dyDescent="0.35">
      <c r="A59" t="s">
        <v>97</v>
      </c>
      <c r="B59" s="7">
        <v>0</v>
      </c>
      <c r="C59" s="10" t="s">
        <v>72</v>
      </c>
      <c r="D59" s="10" t="s">
        <v>72</v>
      </c>
      <c r="E59" s="10" t="s">
        <v>72</v>
      </c>
      <c r="M59" s="15"/>
      <c r="N59" s="15"/>
      <c r="O59" s="15"/>
    </row>
    <row r="60" spans="1:15" x14ac:dyDescent="0.35">
      <c r="A60" t="s">
        <v>98</v>
      </c>
      <c r="B60" s="7">
        <v>0</v>
      </c>
      <c r="C60" s="10" t="s">
        <v>72</v>
      </c>
      <c r="D60" s="10" t="s">
        <v>72</v>
      </c>
      <c r="E60" s="10" t="s">
        <v>72</v>
      </c>
      <c r="M60" s="15"/>
      <c r="N60" s="15"/>
      <c r="O60" s="15"/>
    </row>
    <row r="61" spans="1:15" x14ac:dyDescent="0.35">
      <c r="A61" t="s">
        <v>99</v>
      </c>
      <c r="B61" s="7">
        <v>0</v>
      </c>
      <c r="C61" s="10" t="s">
        <v>72</v>
      </c>
      <c r="D61" s="10" t="s">
        <v>72</v>
      </c>
      <c r="E61" s="10" t="s">
        <v>72</v>
      </c>
    </row>
    <row r="62" spans="1:15" x14ac:dyDescent="0.35">
      <c r="A62" t="s">
        <v>100</v>
      </c>
      <c r="B62" s="7">
        <v>0</v>
      </c>
      <c r="C62" s="10" t="s">
        <v>72</v>
      </c>
      <c r="D62" s="10" t="s">
        <v>72</v>
      </c>
      <c r="E62" s="10" t="s">
        <v>72</v>
      </c>
    </row>
    <row r="63" spans="1:15" x14ac:dyDescent="0.35">
      <c r="A63" s="1" t="s">
        <v>101</v>
      </c>
      <c r="B63" s="1" t="s">
        <v>9</v>
      </c>
      <c r="C63" s="1" t="s">
        <v>9</v>
      </c>
      <c r="D63" s="1" t="s">
        <v>9</v>
      </c>
    </row>
    <row r="64" spans="1:15" x14ac:dyDescent="0.35">
      <c r="B64" s="7"/>
      <c r="C64" s="7"/>
      <c r="D64" s="7"/>
      <c r="E64" s="7"/>
      <c r="F64" s="7"/>
    </row>
    <row r="65" spans="1:6" x14ac:dyDescent="0.35">
      <c r="B65" s="7"/>
      <c r="C65" s="7"/>
      <c r="D65" s="7"/>
      <c r="E65" s="7"/>
      <c r="F65" s="7"/>
    </row>
    <row r="66" spans="1:6" x14ac:dyDescent="0.35">
      <c r="B66" s="7"/>
      <c r="C66" s="7"/>
      <c r="D66" s="7"/>
      <c r="E66" s="7"/>
      <c r="F66" s="7"/>
    </row>
    <row r="67" spans="1:6" x14ac:dyDescent="0.35">
      <c r="A67" s="1" t="s">
        <v>102</v>
      </c>
      <c r="B67" s="2"/>
      <c r="C67" s="2"/>
      <c r="D67" s="2"/>
      <c r="E67" s="3"/>
      <c r="F67" s="3">
        <f>SUMPRODUCT(F3:F33,G3:G33)</f>
        <v>0.46185507539000042</v>
      </c>
    </row>
  </sheetData>
  <mergeCells count="2">
    <mergeCell ref="J1:L1"/>
    <mergeCell ref="M1:O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DR - 91893 03</Data_x0020_Request_x0020_Set_x0020_Name>
    <Document_x0020_Review_x0020_Status xmlns="d1269d0e-3d21-492c-95ee-c4f1a377396e">Pending for Case Admin</Document_x0020_Review_x0020_Status>
    <Response_x0020_Date xmlns="8430d550-c2bd-4ade-ae56-0b82b076c537">2024-04-12T20:28:50+00:00</Response_x0020_Date>
    <Manual_x0020_Handling xmlns="d1269d0e-3d21-492c-95ee-c4f1a377396e">
      <Url xsi:nil="true"/>
      <Description xsi:nil="true"/>
    </Manual_x0020_Handling>
    <TaxCatchAll xmlns="e45da448-bf9c-43e8-8676-7e88d583ded9" xsi:nil="true"/>
    <Acronym xmlns="8430d550-c2bd-4ade-ae56-0b82b076c537">2025-WMPs</Acronym>
    <RimsSpid xmlns="8430d550-c2bd-4ade-ae56-0b82b076c537">22143</RimsSpid>
    <Witness xmlns="8430d550-c2bd-4ade-ae56-0b82b076c537">
      <UserInfo>
        <DisplayName/>
        <AccountId xsi:nil="true"/>
        <AccountType/>
      </UserInfo>
    </Witness>
    <MarkedForDeletion xmlns="d1269d0e-3d21-492c-95ee-c4f1a377396e">false</MarkedForDeletion>
    <_Status xmlns="http://schemas.microsoft.com/sharepoint/v3/fields" xsi:nil="true"/>
    <IconOverlay xmlns="http://schemas.microsoft.com/sharepoint/v4" xsi:nil="true"/>
    <Test_x0020_WF xmlns="d1269d0e-3d21-492c-95ee-c4f1a377396e">
      <Url xsi:nil="true"/>
      <Description xsi:nil="true"/>
    </Test_x0020_WF>
    <Assignee xmlns="8430d550-c2bd-4ade-ae56-0b82b076c537">
      <UserInfo>
        <DisplayName>Hunly Chy</DisplayName>
        <AccountId>791</AccountId>
        <AccountType/>
      </UserInfo>
    </Assignee>
    <Question_x0020_Number xmlns="8430d550-c2bd-4ade-ae56-0b82b076c537">03</Question_x0020_Number>
    <Data_x0020_Request_x0020_Set_x0020_Name1 xmlns="8430d550-c2bd-4ade-ae56-0b82b076c537">CalAdvocates-SCE-2025WMP-05</Data_x0020_Request_x0020_Set_x0020_Name1>
    <Reassignment xmlns="d1269d0e-3d21-492c-95ee-c4f1a377396e">
      <Url xsi:nil="true"/>
      <Description xsi:nil="true"/>
    </Reassignment>
    <Start_x0020_Security_x0020_WF xmlns="d1269d0e-3d21-492c-95ee-c4f1a377396e">
      <Url xsi:nil="true"/>
      <Description xsi:nil="true"/>
    </Start_x0020_Security_x0020_WF>
    <Attorney xmlns="8430d550-c2bd-4ade-ae56-0b82b076c537">
      <UserInfo>
        <DisplayName>Peter Shakro</DisplayName>
        <AccountId>4067</AccountId>
        <AccountType/>
      </UserInfo>
    </Attorney>
    <Received_x0020_Date xmlns="8430d550-c2bd-4ade-ae56-0b82b076c537">2024-04-09T07:00:00+00:00</Received_x0020_Date>
    <Year xmlns="8430d550-c2bd-4ade-ae56-0b82b076c537" xsi:nil="true"/>
    <HeaderSpid xmlns="8430d550-c2bd-4ade-ae56-0b82b076c537">9396</HeaderSpid>
    <Question xmlns="8430d550-c2bd-4ade-ae56-0b82b076c537">ACI SCE-23-09 (Hardening Severe Risk Areas) states “For facilities in its SRA that have not undergone covered conductor installation, SCE does not perform adequate analysis of alternative mitigation plans and instead is often prioritizing undergrounding over other mitigations.”^9
Required Progress Item #1 for ACI SCE-23-09 is to “Demonstrate adequate risk reduction for any areas planned for undergrounding via interim mitigation strategies, accounting for all
ignition risk drivers.”^10 
SCE states in response to this required progress item, “For areas where SCE plans to implement targeted undergrounding, SCE has a suite of interim wildfire mitigation activities to
identify and remediate risk while the targeted undergrounding is being planned, designed, and
constructed.”^11
a) Please state the cumulative percentage risk reduction that SCE estimates it will achieve
through the abovementioned interim mitigations.
b) State the basis for your answer to part (a).
c) Has SCE conducted any analyses, studies, or research supporting the answer to (a)?
d) If the answer to part (c) is "yes,” please provide a copy of all available reports, analyses,
studies, or research supporting the answer to part (a).
e) Are the abovementioned interim mitigations different than those performed in areas targeted
for Covered Conductor installation?
f) If the answer to part (e) is yes, please explain the difference between the interim mitigations
that SCE performs in areas identified for targeted undergrounding versus Covered
Conductor installation.
g) Are the abovementioned interim mitigations different than those performed in areas where
neither Covered Conductor installation nor undergrounding is planned?
h) If the answer to subpart (g) is yes, please explain the difference between SCE’s suite of
interim mitigations in areas targeted for undergrounding versus the mitigations SCE
performs in areas targeted for neither covered conductor installation nor undergrounding.</Question>
    <Classification xmlns="8430d550-c2bd-4ade-ae56-0b82b076c537">Public</Classification>
    <Proceeding_x0020_Number xmlns="8430d550-c2bd-4ade-ae56-0b82b076c537">2025-WMPs</Proceeding_x0020_Number>
    <Party xmlns="8430d550-c2bd-4ade-ae56-0b82b076c537">Cal Advocates</Party>
    <Volume xmlns="d1269d0e-3d21-492c-95ee-c4f1a377396e" xsi:nil="true"/>
    <Exhibit xmlns="d1269d0e-3d21-492c-95ee-c4f1a377396e" xsi:nil="true"/>
    <Review_x0020_Status xmlns="8430d550-c2bd-4ade-ae56-0b82b076c537">
      <Url>https://edisonintl.sharepoint.com/teams/rcms365/Lists/Data Request Review Tasks/Review%20Task%20View.aspx?QuestionDocID=217458  </Url>
      <Description>Ready for Case Admin</Description>
    </Review_x0020_Status>
    <DR_x0020_360_x0020_Link xmlns="8430d550-c2bd-4ade-ae56-0b82b076c537">
      <Url xsi:nil="true"/>
      <Description xsi:nil="true"/>
    </DR_x0020_360_x0020_Link>
    <DeletedBy xmlns="d1269d0e-3d21-492c-95ee-c4f1a377396e">
      <UserInfo>
        <DisplayName/>
        <AccountId xsi:nil="true"/>
        <AccountType/>
      </UserInfo>
    </DeletedBy>
    <Document_x0020_Type xmlns="8430d550-c2bd-4ade-ae56-0b82b076c537">Attachment</Document_x0020_Type>
    <Party xmlns="d1269d0e-3d21-492c-95ee-c4f1a377396e">145</Party>
    <Agency xmlns="8430d550-c2bd-4ade-ae56-0b82b076c537">Office of Energy Infrastructure Safety (OEIS)</Agency>
    <lcf76f155ced4ddcb4097134ff3c332f xmlns="d1269d0e-3d21-492c-95ee-c4f1a377396e">
      <Terms xmlns="http://schemas.microsoft.com/office/infopath/2007/PartnerControls"/>
    </lcf76f155ced4ddcb4097134ff3c332f>
    <_dlc_DocId xmlns="8430d550-c2bd-4ade-ae56-0b82b076c537">RCMS365-1419139168-217732</_dlc_DocId>
    <_dlc_DocIdUrl xmlns="8430d550-c2bd-4ade-ae56-0b82b076c537">
      <Url>https://edisonintl.sharepoint.com/teams/rcms365/_layouts/15/DocIdRedir.aspx?ID=RCMS365-1419139168-217732</Url>
      <Description>RCMS365-1419139168-217732</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In Progress Response" ma:contentTypeID="0x0101003FDC8DB2EFA0734493CFBBBD1CB93690005CC82022603A0947A2C5F5F1889FA752" ma:contentTypeVersion="114" ma:contentTypeDescription="" ma:contentTypeScope="" ma:versionID="9deaf6e65622d364fc9b69bc5e765f74">
  <xsd:schema xmlns:xsd="http://www.w3.org/2001/XMLSchema" xmlns:xs="http://www.w3.org/2001/XMLSchema" xmlns:p="http://schemas.microsoft.com/office/2006/metadata/properties" xmlns:ns1="8430d550-c2bd-4ade-ae56-0b82b076c537" xmlns:ns3="d1269d0e-3d21-492c-95ee-c4f1a377396e" xmlns:ns4="http://schemas.microsoft.com/sharepoint/v3/fields" xmlns:ns5="http://schemas.microsoft.com/sharepoint/v4" xmlns:ns6="e45da448-bf9c-43e8-8676-7e88d583ded9" targetNamespace="http://schemas.microsoft.com/office/2006/metadata/properties" ma:root="true" ma:fieldsID="9426bf18f1f321f2107231ef1600d4f0" ns1:_="" ns3:_="" ns4:_="" ns5:_="" ns6:_="">
    <xsd:import namespace="8430d550-c2bd-4ade-ae56-0b82b076c537"/>
    <xsd:import namespace="d1269d0e-3d21-492c-95ee-c4f1a377396e"/>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1:HeaderSpid" minOccurs="0"/>
                <xsd:element ref="ns1:RimsSpid" minOccurs="0"/>
                <xsd:element ref="ns1:Assignee" minOccurs="0"/>
                <xsd:element ref="ns1:Attorney" minOccurs="0"/>
                <xsd:element ref="ns1:Question_x0020_Number" minOccurs="0"/>
                <xsd:element ref="ns1:Response_x0020_Date" minOccurs="0"/>
                <xsd:element ref="ns1:Received_x0020_Date" minOccurs="0"/>
                <xsd:element ref="ns1:Document_x0020_Type" minOccurs="0"/>
                <xsd:element ref="ns1:Data_x0020_Request_x0020_Set_x0020_Name1" minOccurs="0"/>
                <xsd:element ref="ns1:Data_x0020_Request_x0020_Set_x0020_Name" minOccurs="0"/>
                <xsd:element ref="ns1:Question" minOccurs="0"/>
                <xsd:element ref="ns3:Party" minOccurs="0"/>
                <xsd:element ref="ns1:Classification" minOccurs="0"/>
                <xsd:element ref="ns4:_Status" minOccurs="0"/>
                <xsd:element ref="ns1:Review_x0020_Status" minOccurs="0"/>
                <xsd:element ref="ns3:Test_x0020_WF" minOccurs="0"/>
                <xsd:element ref="ns3:Reassignment" minOccurs="0"/>
                <xsd:element ref="ns1:Year" minOccurs="0"/>
                <xsd:element ref="ns1:Proceeding_x0020_Number" minOccurs="0"/>
                <xsd:element ref="ns1:_dlc_DocIdPersistId" minOccurs="0"/>
                <xsd:element ref="ns1:_dlc_DocId" minOccurs="0"/>
                <xsd:element ref="ns1:Witness" minOccurs="0"/>
                <xsd:element ref="ns1:SharedWithUsers" minOccurs="0"/>
                <xsd:element ref="ns1:SharedWithDetails" minOccurs="0"/>
                <xsd:element ref="ns3:MediaServiceMetadata" minOccurs="0"/>
                <xsd:element ref="ns3:MediaServiceFastMetadata" minOccurs="0"/>
                <xsd:element ref="ns1:_dlc_DocIdUrl" minOccurs="0"/>
                <xsd:element ref="ns1:DR_x0020_360_x0020_Link" minOccurs="0"/>
                <xsd:element ref="ns5:IconOverlay" minOccurs="0"/>
                <xsd:element ref="ns3:MediaServiceAutoTags" minOccurs="0"/>
                <xsd:element ref="ns3:MediaServiceOCR" minOccurs="0"/>
                <xsd:element ref="ns3:Document_x0020_Review_x0020_Status" minOccurs="0"/>
                <xsd:element ref="ns1:Acronym" minOccurs="0"/>
                <xsd:element ref="ns1:Party" minOccurs="0"/>
                <xsd:element ref="ns3:MediaServiceEventHashCode" minOccurs="0"/>
                <xsd:element ref="ns3:MediaServiceGenerationTime" minOccurs="0"/>
                <xsd:element ref="ns1:Agency" minOccurs="0"/>
                <xsd:element ref="ns3:MediaServiceDateTaken" minOccurs="0"/>
                <xsd:element ref="ns3:Start_x0020_Security_x0020_WF" minOccurs="0"/>
                <xsd:element ref="ns3:MediaServiceLocation" minOccurs="0"/>
                <xsd:element ref="ns3:MediaServiceAutoKeyPoints" minOccurs="0"/>
                <xsd:element ref="ns3:MediaServiceKeyPoints" minOccurs="0"/>
                <xsd:element ref="ns3:Manual_x0020_Handling" minOccurs="0"/>
                <xsd:element ref="ns3:Volume" minOccurs="0"/>
                <xsd:element ref="ns3:Exhibit" minOccurs="0"/>
                <xsd:element ref="ns3:MarkedForDeletion" minOccurs="0"/>
                <xsd:element ref="ns3:DeletedBy" minOccurs="0"/>
                <xsd:element ref="ns3:MediaLengthInSeconds" minOccurs="0"/>
                <xsd:element ref="ns3:lcf76f155ced4ddcb4097134ff3c332f" minOccurs="0"/>
                <xsd:element ref="ns6:TaxCatchAll"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HeaderSpid" ma:index="0" nillable="true" ma:displayName="HeaderSpid" ma:indexed="true" ma:internalName="HeaderSpid" ma:readOnly="false">
      <xsd:simpleType>
        <xsd:restriction base="dms:Text">
          <xsd:maxLength value="255"/>
        </xsd:restriction>
      </xsd:simpleType>
    </xsd:element>
    <xsd:element name="RimsSpid" ma:index="1" nillable="true" ma:displayName="RimsSpid" ma:indexed="true" ma:internalName="RimsSpid">
      <xsd:simpleType>
        <xsd:restriction base="dms:Text">
          <xsd:maxLength value="255"/>
        </xsd:restriction>
      </xsd:simpleType>
    </xsd:element>
    <xsd:element name="Assignee" ma:index="4" nillable="true" ma:displayName="Assignee" ma:indexed="true" ma:list="UserInfo" ma:SharePointGroup="0" ma:internalName="Assigne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ttorney" ma:index="5" nillable="true" ma:displayName="Attorney" ma:list="UserInfo" ma:SharePointGroup="0" ma:internalName="Attorney"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Question_x0020_Number" ma:index="6" nillable="true" ma:displayName="Question Number" ma:indexed="true" ma:internalName="Question_x0020_Number" ma:readOnly="false">
      <xsd:simpleType>
        <xsd:restriction base="dms:Text">
          <xsd:maxLength value="255"/>
        </xsd:restriction>
      </xsd:simpleType>
    </xsd:element>
    <xsd:element name="Response_x0020_Date" ma:index="7" nillable="true" ma:displayName="Response Date" ma:format="DateOnly" ma:internalName="Response_x0020_Date" ma:readOnly="false">
      <xsd:simpleType>
        <xsd:restriction base="dms:DateTime"/>
      </xsd:simpleType>
    </xsd:element>
    <xsd:element name="Received_x0020_Date" ma:index="8" nillable="true" ma:displayName="Received Date" ma:format="DateOnly" ma:indexed="true" ma:internalName="Received_x0020_Date">
      <xsd:simpleType>
        <xsd:restriction base="dms:DateTime"/>
      </xsd:simpleType>
    </xsd:element>
    <xsd:element name="Document_x0020_Type" ma:index="9" nillable="true" ma:displayName="Document Type" ma:default="Attachment" ma:format="Dropdown" ma:indexed="true" ma:internalName="Document_x0020_Type">
      <xsd:simpleType>
        <xsd:restriction base="dms:Choice">
          <xsd:enumeration value="Attachment"/>
          <xsd:enumeration value="Answer"/>
          <xsd:enumeration value="Declaration"/>
          <xsd:enumeration value="Production Overlay"/>
          <xsd:enumeration value="CPUC Initial Request"/>
          <xsd:enumeration value="DO NOT PRODUCE"/>
          <xsd:enumeration value="Transmittal"/>
          <xsd:enumeration value="Confirmation"/>
        </xsd:restriction>
      </xsd:simpleType>
    </xsd:element>
    <xsd:element name="Data_x0020_Request_x0020_Set_x0020_Name1" ma:index="10" nillable="true" ma:displayName="Data Request Set Name" ma:indexed="true" ma:internalName="Data_x0020_Request_x0020_Set_x0020_Name1">
      <xsd:simpleType>
        <xsd:restriction base="dms:Text">
          <xsd:maxLength value="255"/>
        </xsd:restriction>
      </xsd:simpleType>
    </xsd:element>
    <xsd:element name="Data_x0020_Request_x0020_Set_x0020_Name" ma:index="11" nillable="true" ma:displayName="Data Request Set" ma:internalName="Data_x0020_Request_x0020_Set_x0020_Name">
      <xsd:simpleType>
        <xsd:restriction base="dms:Text">
          <xsd:maxLength value="255"/>
        </xsd:restriction>
      </xsd:simpleType>
    </xsd:element>
    <xsd:element name="Question" ma:index="12" nillable="true" ma:displayName="Question" ma:internalName="Question">
      <xsd:simpleType>
        <xsd:restriction base="dms:Note"/>
      </xsd:simpleType>
    </xsd:element>
    <xsd:element name="Classification" ma:index="14" nillable="true" ma:displayName="Classification" ma:default="Public" ma:format="Dropdown" ma:internalName="Classification">
      <xsd:simpleType>
        <xsd:restriction base="dms:Choice">
          <xsd:enumeration value="Public"/>
          <xsd:enumeration value="Confidential"/>
          <xsd:enumeration value="Internal"/>
        </xsd:restriction>
      </xsd:simpleType>
    </xsd:element>
    <xsd:element name="Review_x0020_Status" ma:index="16" nillable="true" ma:displayName="Review Status" ma:format="Hyperlink" ma:internalName="Review_x0020_Status">
      <xsd:complexType>
        <xsd:complexContent>
          <xsd:extension base="dms:URL">
            <xsd:sequence>
              <xsd:element name="Url" type="dms:ValidUrl" minOccurs="0" nillable="true"/>
              <xsd:element name="Description" type="xsd:string" nillable="true"/>
            </xsd:sequence>
          </xsd:extension>
        </xsd:complexContent>
      </xsd:complexType>
    </xsd:element>
    <xsd:element name="Year" ma:index="19" nillable="true" ma:displayName="Year" ma:internalName="Year">
      <xsd:simpleType>
        <xsd:restriction base="dms:Text">
          <xsd:maxLength value="255"/>
        </xsd:restriction>
      </xsd:simpleType>
    </xsd:element>
    <xsd:element name="Proceeding_x0020_Number" ma:index="20" nillable="true" ma:displayName="Proceeding Number" ma:indexed="true" ma:internalName="Proceeding_x0020_Number">
      <xsd:simpleType>
        <xsd:restriction base="dms:Text">
          <xsd:maxLength value="255"/>
        </xsd:restriction>
      </xsd:simpleType>
    </xsd:element>
    <xsd:element name="_dlc_DocIdPersistId" ma:index="22" nillable="true" ma:displayName="Persist ID" ma:description="Keep ID on add." ma:hidden="true" ma:internalName="_dlc_DocIdPersistId" ma:readOnly="true">
      <xsd:simpleType>
        <xsd:restriction base="dms:Boolean"/>
      </xsd:simpleType>
    </xsd:element>
    <xsd:element name="_dlc_DocId" ma:index="24" nillable="true" ma:displayName="Document ID Value" ma:description="The value of the document ID assigned to this item." ma:internalName="_dlc_DocId" ma:readOnly="true">
      <xsd:simpleType>
        <xsd:restriction base="dms:Text"/>
      </xsd:simpleType>
    </xsd:element>
    <xsd:element name="Witness" ma:index="25" nillable="true" ma:displayName="Witness" ma:hidden="true" ma:list="UserInfo" ma:SharePointGroup="0" ma:internalName="Witnes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Users" ma:index="2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7" nillable="true" ma:displayName="Shared With Details" ma:internalName="SharedWithDetails" ma:readOnly="true">
      <xsd:simpleType>
        <xsd:restriction base="dms:Note">
          <xsd:maxLength value="255"/>
        </xsd:restriction>
      </xsd:simpleType>
    </xsd:element>
    <xsd:element name="_dlc_DocIdUrl" ma:index="3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DR_x0020_360_x0020_Link" ma:index="37"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Acronym" ma:index="42" nillable="true" ma:displayName="Acronym" ma:internalName="Acronym">
      <xsd:simpleType>
        <xsd:restriction base="dms:Text">
          <xsd:maxLength value="255"/>
        </xsd:restriction>
      </xsd:simpleType>
    </xsd:element>
    <xsd:element name="Party" ma:index="43" nillable="true" ma:displayName="PartyTxt" ma:internalName="Party0" ma:readOnly="false">
      <xsd:simpleType>
        <xsd:restriction base="dms:Text">
          <xsd:maxLength value="255"/>
        </xsd:restriction>
      </xsd:simpleType>
    </xsd:element>
    <xsd:element name="Agency" ma:index="46" nillable="true" ma:displayName="Agency" ma:internalName="Agency">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269d0e-3d21-492c-95ee-c4f1a377396e" elementFormDefault="qualified">
    <xsd:import namespace="http://schemas.microsoft.com/office/2006/documentManagement/types"/>
    <xsd:import namespace="http://schemas.microsoft.com/office/infopath/2007/PartnerControls"/>
    <xsd:element name="Party" ma:index="13" nillable="true" ma:displayName="Party" ma:indexed="true" ma:list="{0d6e30c2-f70e-486c-88bb-1fbf684d938e}" ma:internalName="Party" ma:showField="Title" ma:web="8430d550-c2bd-4ade-ae56-0b82b076c537">
      <xsd:simpleType>
        <xsd:restriction base="dms:Lookup"/>
      </xsd:simpleType>
    </xsd:element>
    <xsd:element name="Test_x0020_WF" ma:index="17" nillable="true" ma:displayName="Update FYI" ma:internalName="Test_x0020_WF">
      <xsd:complexType>
        <xsd:complexContent>
          <xsd:extension base="dms:URL">
            <xsd:sequence>
              <xsd:element name="Url" type="dms:ValidUrl" minOccurs="0" nillable="true"/>
              <xsd:element name="Description" type="xsd:string" nillable="true"/>
            </xsd:sequence>
          </xsd:extension>
        </xsd:complexContent>
      </xsd:complexType>
    </xsd:element>
    <xsd:element name="Reassignment" ma:index="18" nillable="true" ma:displayName="Reassignment" ma:internalName="Reassignment">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AutoTags" ma:index="39" nillable="true" ma:displayName="MediaServiceAutoTags" ma:internalName="MediaServiceAutoTags" ma:readOnly="true">
      <xsd:simpleType>
        <xsd:restriction base="dms:Text"/>
      </xsd:simpleType>
    </xsd:element>
    <xsd:element name="MediaServiceOCR" ma:index="40" nillable="true" ma:displayName="MediaServiceOCR" ma:internalName="MediaServiceOCR" ma:readOnly="true">
      <xsd:simpleType>
        <xsd:restriction base="dms:Note">
          <xsd:maxLength value="255"/>
        </xsd:restriction>
      </xsd:simpleType>
    </xsd:element>
    <xsd:element name="Document_x0020_Review_x0020_Status" ma:index="41" nillable="true" ma:displayName="Document Review Status" ma:indexed="true" ma:internalName="Document_x0020_Review_x0020_Status">
      <xsd:simpleType>
        <xsd:restriction base="dms:Text">
          <xsd:maxLength value="255"/>
        </xsd:restriction>
      </xsd:simpleType>
    </xsd:element>
    <xsd:element name="MediaServiceEventHashCode" ma:index="44" nillable="true" ma:displayName="MediaServiceEventHashCode" ma:hidden="true" ma:internalName="MediaServiceEventHashCode" ma:readOnly="true">
      <xsd:simpleType>
        <xsd:restriction base="dms:Text"/>
      </xsd:simpleType>
    </xsd:element>
    <xsd:element name="MediaServiceGenerationTime" ma:index="45" nillable="true" ma:displayName="MediaServiceGenerationTime" ma:hidden="true" ma:internalName="MediaServiceGenerationTime" ma:readOnly="true">
      <xsd:simpleType>
        <xsd:restriction base="dms:Text"/>
      </xsd:simpleType>
    </xsd:element>
    <xsd:element name="MediaServiceDateTaken" ma:index="47" nillable="true" ma:displayName="MediaServiceDateTaken" ma:hidden="true" ma:internalName="MediaServiceDateTaken" ma:readOnly="true">
      <xsd:simpleType>
        <xsd:restriction base="dms:Text"/>
      </xsd:simpleType>
    </xsd:element>
    <xsd:element name="Start_x0020_Security_x0020_WF" ma:index="55" nillable="true" ma:displayName="Start Security WF" ma:internalName="Start_x0020_Security_x0020_WF">
      <xsd:complexType>
        <xsd:complexContent>
          <xsd:extension base="dms:URL">
            <xsd:sequence>
              <xsd:element name="Url" type="dms:ValidUrl" minOccurs="0" nillable="true"/>
              <xsd:element name="Description" type="xsd:string" nillable="true"/>
            </xsd:sequence>
          </xsd:extension>
        </xsd:complexContent>
      </xsd:complexType>
    </xsd:element>
    <xsd:element name="MediaServiceLocation" ma:index="56" nillable="true" ma:displayName="Location" ma:internalName="MediaServiceLocation" ma:readOnly="true">
      <xsd:simpleType>
        <xsd:restriction base="dms:Text"/>
      </xsd:simpleType>
    </xsd:element>
    <xsd:element name="MediaServiceAutoKeyPoints" ma:index="57" nillable="true" ma:displayName="MediaServiceAutoKeyPoints" ma:hidden="true" ma:internalName="MediaServiceAutoKeyPoints" ma:readOnly="true">
      <xsd:simpleType>
        <xsd:restriction base="dms:Note"/>
      </xsd:simpleType>
    </xsd:element>
    <xsd:element name="MediaServiceKeyPoints" ma:index="58" nillable="true" ma:displayName="KeyPoints" ma:internalName="MediaServiceKeyPoints" ma:readOnly="true">
      <xsd:simpleType>
        <xsd:restriction base="dms:Note">
          <xsd:maxLength value="255"/>
        </xsd:restriction>
      </xsd:simpleType>
    </xsd:element>
    <xsd:element name="Manual_x0020_Handling" ma:index="59" nillable="true" ma:displayName="Manual Handling" ma:internalName="Manual_x0020_Handling">
      <xsd:complexType>
        <xsd:complexContent>
          <xsd:extension base="dms:URL">
            <xsd:sequence>
              <xsd:element name="Url" type="dms:ValidUrl" minOccurs="0" nillable="true"/>
              <xsd:element name="Description" type="xsd:string" nillable="true"/>
            </xsd:sequence>
          </xsd:extension>
        </xsd:complexContent>
      </xsd:complexType>
    </xsd:element>
    <xsd:element name="Volume" ma:index="60" nillable="true" ma:displayName="Volume" ma:internalName="Volume">
      <xsd:simpleType>
        <xsd:restriction base="dms:Text">
          <xsd:maxLength value="255"/>
        </xsd:restriction>
      </xsd:simpleType>
    </xsd:element>
    <xsd:element name="Exhibit" ma:index="61" nillable="true" ma:displayName="Exhibit" ma:internalName="Exhibit">
      <xsd:simpleType>
        <xsd:restriction base="dms:Text">
          <xsd:maxLength value="255"/>
        </xsd:restriction>
      </xsd:simpleType>
    </xsd:element>
    <xsd:element name="MarkedForDeletion" ma:index="62" nillable="true" ma:displayName="Marked For Deletion" ma:default="0" ma:indexed="true" ma:internalName="MarkedForDeletion">
      <xsd:simpleType>
        <xsd:restriction base="dms:Boolean"/>
      </xsd:simpleType>
    </xsd:element>
    <xsd:element name="DeletedBy" ma:index="63" nillable="true" ma:displayName="Submitted By" ma:list="UserInfo" ma:SharePointGroup="0" ma:internalName="DeletedBy"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64" nillable="true" ma:displayName="MediaLengthInSeconds" ma:hidden="true" ma:internalName="MediaLengthInSeconds" ma:readOnly="true">
      <xsd:simpleType>
        <xsd:restriction base="dms:Unknown"/>
      </xsd:simpleType>
    </xsd:element>
    <xsd:element name="lcf76f155ced4ddcb4097134ff3c332f" ma:index="66"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ServiceSearchProperties" ma:index="6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5"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67"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1"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BD94A0-28A1-461A-A04B-AA6F118F36B0}">
  <ds:schemaRefs>
    <ds:schemaRef ds:uri="http://schemas.microsoft.com/office/2006/documentManagement/types"/>
    <ds:schemaRef ds:uri="http://schemas.microsoft.com/sharepoint/v4"/>
    <ds:schemaRef ds:uri="http://schemas.microsoft.com/sharepoint/v3/fields"/>
    <ds:schemaRef ds:uri="http://purl.org/dc/elements/1.1/"/>
    <ds:schemaRef ds:uri="e45da448-bf9c-43e8-8676-7e88d583ded9"/>
    <ds:schemaRef ds:uri="http://schemas.microsoft.com/office/infopath/2007/PartnerControls"/>
    <ds:schemaRef ds:uri="http://schemas.openxmlformats.org/package/2006/metadata/core-properties"/>
    <ds:schemaRef ds:uri="http://purl.org/dc/terms/"/>
    <ds:schemaRef ds:uri="http://schemas.microsoft.com/office/2006/metadata/properties"/>
    <ds:schemaRef ds:uri="d1269d0e-3d21-492c-95ee-c4f1a377396e"/>
    <ds:schemaRef ds:uri="8430d550-c2bd-4ade-ae56-0b82b076c537"/>
    <ds:schemaRef ds:uri="http://www.w3.org/XML/1998/namespace"/>
    <ds:schemaRef ds:uri="http://purl.org/dc/dcmitype/"/>
  </ds:schemaRefs>
</ds:datastoreItem>
</file>

<file path=customXml/itemProps2.xml><?xml version="1.0" encoding="utf-8"?>
<ds:datastoreItem xmlns:ds="http://schemas.openxmlformats.org/officeDocument/2006/customXml" ds:itemID="{3E9205AE-993B-41C8-8C1B-EDC1AE4EF9EA}">
  <ds:schemaRefs>
    <ds:schemaRef ds:uri="http://schemas.microsoft.com/sharepoint/v3/contenttype/forms"/>
  </ds:schemaRefs>
</ds:datastoreItem>
</file>

<file path=customXml/itemProps3.xml><?xml version="1.0" encoding="utf-8"?>
<ds:datastoreItem xmlns:ds="http://schemas.openxmlformats.org/officeDocument/2006/customXml" ds:itemID="{076535D4-0D1E-442C-AE9C-BFD5A18C671A}">
  <ds:schemaRefs>
    <ds:schemaRef ds:uri="http://schemas.microsoft.com/sharepoint/events"/>
  </ds:schemaRefs>
</ds:datastoreItem>
</file>

<file path=customXml/itemProps4.xml><?xml version="1.0" encoding="utf-8"?>
<ds:datastoreItem xmlns:ds="http://schemas.openxmlformats.org/officeDocument/2006/customXml" ds:itemID="{0B0BECA9-DFE1-4D06-8098-7751083D71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30d550-c2bd-4ade-ae56-0b82b076c537"/>
    <ds:schemaRef ds:uri="d1269d0e-3d21-492c-95ee-c4f1a377396e"/>
    <ds:schemaRef ds:uri="http://schemas.microsoft.com/sharepoint/v3/fields"/>
    <ds:schemaRef ds:uri="http://schemas.microsoft.com/sharepoint/v4"/>
    <ds:schemaRef ds:uri="e45da448-bf9c-43e8-8676-7e88d583de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Combined ME</vt:lpstr>
    </vt:vector>
  </TitlesOfParts>
  <Manager/>
  <Company>SOUTHERN CALIFORNIA EDISON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Angelica Guzman</dc:creator>
  <cp:keywords/>
  <dc:description/>
  <cp:lastModifiedBy>Saida Solis</cp:lastModifiedBy>
  <cp:revision/>
  <dcterms:created xsi:type="dcterms:W3CDTF">2024-04-11T22:15:18Z</dcterms:created>
  <dcterms:modified xsi:type="dcterms:W3CDTF">2024-04-12T20:59:10Z</dcterms:modified>
  <cp:category/>
  <cp:contentStatus>(5) Approved For Case Admin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2024-04-11T22:18:21Z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69c8509e-bb7d-48fc-ba22-21bdfcf4a567</vt:lpwstr>
  </property>
  <property fmtid="{D5CDD505-2E9C-101B-9397-08002B2CF9AE}" pid="8" name="MSIP_Label_bc3dd1c7-2c40-4a31-84b2-bec599b321a0_ContentBits">
    <vt:lpwstr>0</vt:lpwstr>
  </property>
  <property fmtid="{D5CDD505-2E9C-101B-9397-08002B2CF9AE}" pid="9" name="ContentTypeId">
    <vt:lpwstr>0x0101003FDC8DB2EFA0734493CFBBBD1CB93690005CC82022603A0947A2C5F5F1889FA752</vt:lpwstr>
  </property>
  <property fmtid="{D5CDD505-2E9C-101B-9397-08002B2CF9AE}" pid="10" name="_dlc_DocIdItemGuid">
    <vt:lpwstr>a2728e50-a086-4fa0-b6b2-849c5895c9a3</vt:lpwstr>
  </property>
  <property fmtid="{D5CDD505-2E9C-101B-9397-08002B2CF9AE}" pid="11" name="MediaServiceImageTags">
    <vt:lpwstr/>
  </property>
  <property fmtid="{D5CDD505-2E9C-101B-9397-08002B2CF9AE}" pid="12" name="_docset_NoMedatataSyncRequired">
    <vt:lpwstr>False</vt:lpwstr>
  </property>
</Properties>
</file>