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https://edisonintl.sharepoint.com/teams/rcms365/InProgress Data Request Library/OEIS-SCE-22-002 - 03/"/>
    </mc:Choice>
  </mc:AlternateContent>
  <xr:revisionPtr revIDLastSave="1" documentId="13_ncr:1_{BEFFFB7C-F6F0-4678-BC3A-DDA0F4878688}" xr6:coauthVersionLast="46" xr6:coauthVersionMax="46" xr10:uidLastSave="{7F59B13F-43FE-488E-9503-87F0C36C33F8}"/>
  <bookViews>
    <workbookView xWindow="1035" yWindow="690" windowWidth="16365" windowHeight="14400" xr2:uid="{1A68434F-12CA-465A-B0A5-88B8507E569D}"/>
  </bookViews>
  <sheets>
    <sheet name="2020 Op Plan Data" sheetId="1" r:id="rId1"/>
  </sheets>
  <definedNames>
    <definedName name="_xlnm._FilterDatabase" localSheetId="0" hidden="1">'2020 Op Plan Data'!$A$3:$E$16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6" i="1" l="1"/>
  <c r="F15" i="1"/>
  <c r="E13" i="1"/>
  <c r="D13" i="1"/>
  <c r="C13" i="1"/>
  <c r="F13" i="1" s="1"/>
  <c r="F12" i="1"/>
  <c r="F11" i="1"/>
  <c r="F9" i="1"/>
  <c r="E8" i="1"/>
  <c r="D8" i="1"/>
  <c r="C8" i="1"/>
  <c r="F8" i="1" s="1"/>
  <c r="E7" i="1"/>
  <c r="D7" i="1"/>
  <c r="C7" i="1"/>
  <c r="F6" i="1"/>
  <c r="E14" i="1"/>
  <c r="D14" i="1"/>
  <c r="C14" i="1"/>
  <c r="F10" i="1"/>
  <c r="F5" i="1"/>
  <c r="F4" i="1"/>
  <c r="C17" i="1" l="1"/>
  <c r="E17" i="1"/>
  <c r="F14" i="1"/>
  <c r="F7" i="1"/>
  <c r="F17" i="1" s="1"/>
  <c r="D17" i="1"/>
</calcChain>
</file>

<file path=xl/sharedStrings.xml><?xml version="1.0" encoding="utf-8"?>
<sst xmlns="http://schemas.openxmlformats.org/spreadsheetml/2006/main" count="31" uniqueCount="20">
  <si>
    <t>2020 Op Plan Forecast (Nominal $'000)</t>
  </si>
  <si>
    <t>Category</t>
  </si>
  <si>
    <t>Description</t>
  </si>
  <si>
    <t>Total</t>
  </si>
  <si>
    <t>Grid design and system hardening</t>
  </si>
  <si>
    <t>Transmission tower maintenance and replacement</t>
  </si>
  <si>
    <t>Asset management and inspections</t>
  </si>
  <si>
    <t>Vegetation management and inspections</t>
  </si>
  <si>
    <t xml:space="preserve">Capacitor maintenance and replacement program </t>
  </si>
  <si>
    <t>Distribution pole replacement and reinforcement, including with composite poles: deteriorated pole</t>
  </si>
  <si>
    <t>Pole loading infrastructure hardening and replacement program based on pole loading assessment program</t>
  </si>
  <si>
    <t>Transformers maintenance and replacement</t>
  </si>
  <si>
    <t>Patrol inspections of distribution electric lines and equipment</t>
  </si>
  <si>
    <t>Substation inspections</t>
  </si>
  <si>
    <t>Detailed inspections of vegetation around distribution electric lines and equipment</t>
  </si>
  <si>
    <t>Patrol inspections of vegetation around transmission electric lines and equipment</t>
  </si>
  <si>
    <t>Removal and remediation of trees, Vegetation inventory system, etc.</t>
  </si>
  <si>
    <t>Detailed inspections of distribution electric lines and equipment</t>
  </si>
  <si>
    <t>Pole loading assessment program</t>
  </si>
  <si>
    <t>Circuit breaker maintenance and installation to de-energize lines upon detecting a fault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</si>
</sst>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_(&quot;$&quot;* #,##0_);_(&quot;$&quot;* \(#,##0\);_(&quot;$&quot;* &quot;-&quot;??_);_(@_)"/>
  </numFmts>
  <fonts count="3" x14ac:knownFonts="1">
    <font>
      <sz val="12"/>
      <color theme="1"/>
      <name val="Calibri"/>
      <family val="2"/>
      <scheme val="minor"/>
    </font>
    <font>
      <sz val="12"/>
      <color theme="1"/>
      <name val="Calibri"/>
      <family val="2"/>
      <scheme val="minor"/>
    </font>
    <font>
      <b/>
      <sz val="12"/>
      <color theme="1"/>
      <name val="Calibri"/>
      <family val="2"/>
      <scheme val="min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7">
    <xf numFmtId="0" fontId="0" fillId="0" borderId="0" xfId="0"/>
    <xf numFmtId="0" fontId="0" fillId="0" borderId="1" xfId="0" applyBorder="1"/>
    <xf numFmtId="0" fontId="0" fillId="0" borderId="1" xfId="0" applyBorder="1" applyAlignment="1">
      <alignment horizontal="center"/>
    </xf>
    <xf numFmtId="164" fontId="0" fillId="0" borderId="1" xfId="1" applyNumberFormat="1" applyFont="1" applyBorder="1"/>
    <xf numFmtId="164" fontId="0" fillId="0" borderId="1" xfId="0" applyNumberFormat="1" applyBorder="1"/>
    <xf numFmtId="0" fontId="2" fillId="0" borderId="0" xfId="0" applyFont="1"/>
    <xf numFmtId="0" fontId="0" fillId="0" borderId="1" xfId="0" applyBorder="1" applyAlignment="1">
      <alignment horizontal="center"/>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342B19-C0DA-41D1-8939-999E017B8968}">
  <dimension ref="A1:F17"/>
  <sheetViews>
    <sheetView tabSelected="1" zoomScale="70" zoomScaleNormal="70" workbookViewId="0">
      <selection activeCell="C1" sqref="C1:F1048576"/>
    </sheetView>
  </sheetViews>
  <sheetFormatPr defaultColWidth="10.75" defaultRowHeight="15.75" x14ac:dyDescent="0.25"/>
  <cols>
    <col min="1" max="1" width="45.875" bestFit="1" customWidth="1"/>
    <col min="2" max="2" width="97.5" customWidth="1"/>
    <col min="3" max="5" width="10.25" bestFit="1" customWidth="1"/>
    <col min="6" max="6" width="11.875" bestFit="1" customWidth="1"/>
  </cols>
  <sheetData>
    <row r="1" spans="1:6" x14ac:dyDescent="0.25">
      <c r="A1" s="5" t="s">
        <v>0</v>
      </c>
    </row>
    <row r="3" spans="1:6" x14ac:dyDescent="0.25">
      <c r="A3" s="1" t="s">
        <v>1</v>
      </c>
      <c r="B3" s="1" t="s">
        <v>2</v>
      </c>
      <c r="C3" s="2">
        <v>2020</v>
      </c>
      <c r="D3" s="2">
        <v>2021</v>
      </c>
      <c r="E3" s="2">
        <v>2022</v>
      </c>
      <c r="F3" s="2" t="s">
        <v>3</v>
      </c>
    </row>
    <row r="4" spans="1:6" x14ac:dyDescent="0.25">
      <c r="A4" s="1" t="s">
        <v>4</v>
      </c>
      <c r="B4" s="1" t="s">
        <v>19</v>
      </c>
      <c r="C4" s="3">
        <v>0</v>
      </c>
      <c r="D4" s="3">
        <v>9646</v>
      </c>
      <c r="E4" s="3">
        <v>19850</v>
      </c>
      <c r="F4" s="4">
        <f>SUM(C4:E4)</f>
        <v>29496</v>
      </c>
    </row>
    <row r="5" spans="1:6" x14ac:dyDescent="0.25">
      <c r="A5" s="1" t="s">
        <v>4</v>
      </c>
      <c r="B5" s="1" t="s">
        <v>5</v>
      </c>
      <c r="C5" s="3">
        <v>5361</v>
      </c>
      <c r="D5" s="3">
        <v>19667</v>
      </c>
      <c r="E5" s="3">
        <v>20117</v>
      </c>
      <c r="F5" s="4">
        <f t="shared" ref="F5:F16" si="0">SUM(C5:E5)</f>
        <v>45145</v>
      </c>
    </row>
    <row r="6" spans="1:6" x14ac:dyDescent="0.25">
      <c r="A6" s="1" t="s">
        <v>4</v>
      </c>
      <c r="B6" s="1" t="s">
        <v>8</v>
      </c>
      <c r="C6" s="3">
        <v>5302</v>
      </c>
      <c r="D6" s="3">
        <v>2716</v>
      </c>
      <c r="E6" s="3">
        <v>3793</v>
      </c>
      <c r="F6" s="4">
        <f t="shared" si="0"/>
        <v>11811</v>
      </c>
    </row>
    <row r="7" spans="1:6" x14ac:dyDescent="0.25">
      <c r="A7" s="1" t="s">
        <v>4</v>
      </c>
      <c r="B7" s="1" t="s">
        <v>9</v>
      </c>
      <c r="C7" s="3">
        <f>203111+19208</f>
        <v>222319</v>
      </c>
      <c r="D7" s="3">
        <f>186113+22293</f>
        <v>208406</v>
      </c>
      <c r="E7" s="3">
        <f>191496+22938</f>
        <v>214434</v>
      </c>
      <c r="F7" s="4">
        <f t="shared" si="0"/>
        <v>645159</v>
      </c>
    </row>
    <row r="8" spans="1:6" x14ac:dyDescent="0.25">
      <c r="A8" s="1" t="s">
        <v>4</v>
      </c>
      <c r="B8" s="1" t="s">
        <v>10</v>
      </c>
      <c r="C8" s="3">
        <f>138526+0+3522</f>
        <v>142048</v>
      </c>
      <c r="D8" s="3">
        <f>251168+9977</f>
        <v>261145</v>
      </c>
      <c r="E8" s="3">
        <f>258433+0+10265</f>
        <v>268698</v>
      </c>
      <c r="F8" s="4">
        <f t="shared" si="0"/>
        <v>671891</v>
      </c>
    </row>
    <row r="9" spans="1:6" x14ac:dyDescent="0.25">
      <c r="A9" s="1" t="s">
        <v>4</v>
      </c>
      <c r="B9" s="1" t="s">
        <v>11</v>
      </c>
      <c r="C9" s="3">
        <v>81000</v>
      </c>
      <c r="D9" s="3">
        <v>99320</v>
      </c>
      <c r="E9" s="3">
        <v>101582</v>
      </c>
      <c r="F9" s="4">
        <f t="shared" si="0"/>
        <v>281902</v>
      </c>
    </row>
    <row r="10" spans="1:6" x14ac:dyDescent="0.25">
      <c r="A10" s="1" t="s">
        <v>6</v>
      </c>
      <c r="B10" s="1" t="s">
        <v>17</v>
      </c>
      <c r="C10" s="3">
        <v>8610</v>
      </c>
      <c r="D10" s="3">
        <v>4223</v>
      </c>
      <c r="E10" s="3">
        <v>4332</v>
      </c>
      <c r="F10" s="4">
        <f>SUM(C10:E10)</f>
        <v>17165</v>
      </c>
    </row>
    <row r="11" spans="1:6" x14ac:dyDescent="0.25">
      <c r="A11" s="1" t="s">
        <v>6</v>
      </c>
      <c r="B11" s="1" t="s">
        <v>12</v>
      </c>
      <c r="C11" s="3">
        <v>23399</v>
      </c>
      <c r="D11" s="3">
        <v>24099</v>
      </c>
      <c r="E11" s="3">
        <v>24782</v>
      </c>
      <c r="F11" s="4">
        <f t="shared" si="0"/>
        <v>72280</v>
      </c>
    </row>
    <row r="12" spans="1:6" x14ac:dyDescent="0.25">
      <c r="A12" s="1" t="s">
        <v>6</v>
      </c>
      <c r="B12" s="1" t="s">
        <v>18</v>
      </c>
      <c r="C12" s="3">
        <v>20478</v>
      </c>
      <c r="D12" s="3">
        <v>738</v>
      </c>
      <c r="E12" s="3">
        <v>0</v>
      </c>
      <c r="F12" s="4">
        <f t="shared" si="0"/>
        <v>21216</v>
      </c>
    </row>
    <row r="13" spans="1:6" x14ac:dyDescent="0.25">
      <c r="A13" s="1" t="s">
        <v>6</v>
      </c>
      <c r="B13" s="1" t="s">
        <v>13</v>
      </c>
      <c r="C13" s="3">
        <f>421+607+67+1261</f>
        <v>2356</v>
      </c>
      <c r="D13" s="3">
        <f>437+607+69+1552</f>
        <v>2665</v>
      </c>
      <c r="E13" s="3">
        <f>455+614+71+1767</f>
        <v>2907</v>
      </c>
      <c r="F13" s="4">
        <f t="shared" si="0"/>
        <v>7928</v>
      </c>
    </row>
    <row r="14" spans="1:6" x14ac:dyDescent="0.25">
      <c r="A14" s="1" t="s">
        <v>7</v>
      </c>
      <c r="B14" s="1" t="s">
        <v>16</v>
      </c>
      <c r="C14" s="3">
        <f>64007+2532</f>
        <v>66539</v>
      </c>
      <c r="D14" s="3">
        <f>92618+2532</f>
        <v>95150</v>
      </c>
      <c r="E14" s="3">
        <f>92795+2532</f>
        <v>95327</v>
      </c>
      <c r="F14" s="4">
        <f>SUM(C14:E14)</f>
        <v>257016</v>
      </c>
    </row>
    <row r="15" spans="1:6" x14ac:dyDescent="0.25">
      <c r="A15" s="1" t="s">
        <v>7</v>
      </c>
      <c r="B15" s="1" t="s">
        <v>14</v>
      </c>
      <c r="C15" s="3">
        <v>15842</v>
      </c>
      <c r="D15" s="3">
        <v>11397</v>
      </c>
      <c r="E15" s="3">
        <v>11407</v>
      </c>
      <c r="F15" s="4">
        <f t="shared" si="0"/>
        <v>38646</v>
      </c>
    </row>
    <row r="16" spans="1:6" x14ac:dyDescent="0.25">
      <c r="A16" s="1" t="s">
        <v>7</v>
      </c>
      <c r="B16" s="1" t="s">
        <v>15</v>
      </c>
      <c r="C16" s="3">
        <v>636</v>
      </c>
      <c r="D16" s="3">
        <v>509</v>
      </c>
      <c r="E16" s="3">
        <v>509</v>
      </c>
      <c r="F16" s="4">
        <f t="shared" si="0"/>
        <v>1654</v>
      </c>
    </row>
    <row r="17" spans="1:6" x14ac:dyDescent="0.25">
      <c r="A17" s="6" t="s">
        <v>3</v>
      </c>
      <c r="B17" s="6"/>
      <c r="C17" s="3">
        <f>SUBTOTAL(9,C4:C16)</f>
        <v>593890</v>
      </c>
      <c r="D17" s="3">
        <f>SUBTOTAL(9,D4:D16)</f>
        <v>739681</v>
      </c>
      <c r="E17" s="3">
        <f>SUBTOTAL(9,E4:E16)</f>
        <v>767738</v>
      </c>
      <c r="F17" s="4">
        <f>SUM(F4:F16)</f>
        <v>2101309</v>
      </c>
    </row>
  </sheetData>
  <mergeCells count="1">
    <mergeCell ref="A17:B17"/>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ata Request Response" ma:contentTypeID="0x010100467F9C8BEA693240B87572EA900F32170056BB0A30A73F3E41B8D140887E196634" ma:contentTypeVersion="45" ma:contentTypeDescription="" ma:contentTypeScope="" ma:versionID="a425cf5e8b6840a534805dfe654d685d">
  <xsd:schema xmlns:xsd="http://www.w3.org/2001/XMLSchema" xmlns:xs="http://www.w3.org/2001/XMLSchema" xmlns:p="http://schemas.microsoft.com/office/2006/metadata/properties" xmlns:ns2="8430d550-c2bd-4ade-ae56-0b82b076c537" xmlns:ns3="f5667e0a-ecdb-4766-84eb-ebc6e4f78fb7" xmlns:ns4="http://schemas.microsoft.com/sharepoint/v3/fields" xmlns:ns5="http://schemas.microsoft.com/sharepoint/v4" targetNamespace="http://schemas.microsoft.com/office/2006/metadata/properties" ma:root="true" ma:fieldsID="2c38c7a60cf1d5dfe3e1e2ee93ebc0d0" ns2:_="" ns3:_="" ns4:_="" ns5:_="">
    <xsd:import namespace="8430d550-c2bd-4ade-ae56-0b82b076c537"/>
    <xsd:import namespace="f5667e0a-ecdb-4766-84eb-ebc6e4f78fb7"/>
    <xsd:import namespace="http://schemas.microsoft.com/sharepoint/v3/fields"/>
    <xsd:import namespace="http://schemas.microsoft.com/sharepoint/v4"/>
    <xsd:element name="properties">
      <xsd:complexType>
        <xsd:sequence>
          <xsd:element name="documentManagement">
            <xsd:complexType>
              <xsd:all>
                <xsd:element ref="ns2:Response_x0020_Date" minOccurs="0"/>
                <xsd:element ref="ns3:Question_x0020_Number" minOccurs="0"/>
                <xsd:element ref="ns3:Document_x0020_Type" minOccurs="0"/>
                <xsd:element ref="ns2:Classification" minOccurs="0"/>
                <xsd:element ref="ns2:Data_x0020_Request_x0020_Set_x0020_Name1" minOccurs="0"/>
                <xsd:element ref="ns2:Data_x0020_Request_x0020_Set_x0020_Name" minOccurs="0"/>
                <xsd:element ref="ns2:Party" minOccurs="0"/>
                <xsd:element ref="ns2:Proceeding_x0020_Number" minOccurs="0"/>
                <xsd:element ref="ns2:Received_x0020_Date" minOccurs="0"/>
                <xsd:element ref="ns2:HeaderSpid" minOccurs="0"/>
                <xsd:element ref="ns2:RimsSpid" minOccurs="0"/>
                <xsd:element ref="ns2:Year" minOccurs="0"/>
                <xsd:element ref="ns3:Witness" minOccurs="0"/>
                <xsd:element ref="ns3:Assignee" minOccurs="0"/>
                <xsd:element ref="ns3:Attorney" minOccurs="0"/>
                <xsd:element ref="ns4:_Status" minOccurs="0"/>
                <xsd:element ref="ns2:_dlc_DocIdUrl" minOccurs="0"/>
                <xsd:element ref="ns2:_dlc_DocId" minOccurs="0"/>
                <xsd:element ref="ns2:DR_x0020_360_x0020_Link" minOccurs="0"/>
                <xsd:element ref="ns2:_dlc_DocIdPersistId" minOccurs="0"/>
                <xsd:element ref="ns3:MediaServiceAutoTags" minOccurs="0"/>
                <xsd:element ref="ns3:MediaServiceOCR" minOccurs="0"/>
                <xsd:element ref="ns5:IconOverlay" minOccurs="0"/>
                <xsd:element ref="ns3:Case_x0020_manager_x0020_Text" minOccurs="0"/>
                <xsd:element ref="ns3:Case_x0020_Analyst_x0020_Text" minOccurs="0"/>
                <xsd:element ref="ns2:Bates_x0020_Beg" minOccurs="0"/>
                <xsd:element ref="ns2:Bates_x0020_End" minOccurs="0"/>
                <xsd:element ref="ns2:Agency" minOccurs="0"/>
                <xsd:element ref="ns2:Acronym" minOccurs="0"/>
                <xsd:element ref="ns2:Question" minOccurs="0"/>
                <xsd:element ref="ns3:MediaServiceDateTaken" minOccurs="0"/>
                <xsd:element ref="ns2:IsBatesProfiled" minOccurs="0"/>
                <xsd:element ref="ns3:MediaServiceLocation" minOccurs="0"/>
                <xsd:element ref="ns2:SharedWithUsers" minOccurs="0"/>
                <xsd:element ref="ns2:SharedWithDetails" minOccurs="0"/>
                <xsd:element ref="ns3:MediaServiceGenerationTime" minOccurs="0"/>
                <xsd:element ref="ns3:MediaServiceEventHashCode" minOccurs="0"/>
                <xsd:element ref="ns3:MediaServiceAutoKeyPoints" minOccurs="0"/>
                <xsd:element ref="ns3:MediaServiceKeyPoints" minOccurs="0"/>
                <xsd:element ref="ns3:IsManualHandling" minOccurs="0"/>
                <xsd:element ref="ns2:Do_x0020_Not_x0020_Produc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430d550-c2bd-4ade-ae56-0b82b076c537" elementFormDefault="qualified">
    <xsd:import namespace="http://schemas.microsoft.com/office/2006/documentManagement/types"/>
    <xsd:import namespace="http://schemas.microsoft.com/office/infopath/2007/PartnerControls"/>
    <xsd:element name="Response_x0020_Date" ma:index="2" nillable="true" ma:displayName="Response Date" ma:format="DateOnly" ma:internalName="Response_x0020_Date">
      <xsd:simpleType>
        <xsd:restriction base="dms:DateTime"/>
      </xsd:simpleType>
    </xsd:element>
    <xsd:element name="Classification" ma:index="5" nillable="true" ma:displayName="Classification" ma:default="Public" ma:format="Dropdown" ma:indexed="true" ma:internalName="Classification">
      <xsd:simpleType>
        <xsd:restriction base="dms:Choice">
          <xsd:enumeration value="Public"/>
          <xsd:enumeration value="Internal"/>
          <xsd:enumeration value="Confidential"/>
          <xsd:enumeration value="Confidential - MFE Restricted"/>
          <xsd:enumeration value="Confidential - FERC Restricted"/>
          <xsd:enumeration value="Confidential - FERC and MFE Restricted"/>
        </xsd:restriction>
      </xsd:simpleType>
    </xsd:element>
    <xsd:element name="Data_x0020_Request_x0020_Set_x0020_Name1" ma:index="6" nillable="true" ma:displayName="Data Request Set Name" ma:indexed="true" ma:internalName="Data_x0020_Request_x0020_Set_x0020_Name0">
      <xsd:simpleType>
        <xsd:restriction base="dms:Text">
          <xsd:maxLength value="255"/>
        </xsd:restriction>
      </xsd:simpleType>
    </xsd:element>
    <xsd:element name="Data_x0020_Request_x0020_Set_x0020_Name" ma:index="7" nillable="true" ma:displayName="Data Request Set" ma:internalName="Data_x0020_Request_x0020_Set_x0020_Name">
      <xsd:simpleType>
        <xsd:restriction base="dms:Text">
          <xsd:maxLength value="255"/>
        </xsd:restriction>
      </xsd:simpleType>
    </xsd:element>
    <xsd:element name="Party" ma:index="8" nillable="true" ma:displayName="Party" ma:indexed="true" ma:internalName="Party">
      <xsd:simpleType>
        <xsd:restriction base="dms:Text">
          <xsd:maxLength value="255"/>
        </xsd:restriction>
      </xsd:simpleType>
    </xsd:element>
    <xsd:element name="Proceeding_x0020_Number" ma:index="9" nillable="true" ma:displayName="Proceeding Number" ma:indexed="true" ma:internalName="Proceeding_x0020_Number">
      <xsd:simpleType>
        <xsd:restriction base="dms:Text">
          <xsd:maxLength value="255"/>
        </xsd:restriction>
      </xsd:simpleType>
    </xsd:element>
    <xsd:element name="Received_x0020_Date" ma:index="10" nillable="true" ma:displayName="Received Date" ma:format="DateOnly" ma:internalName="Received_x0020_Date">
      <xsd:simpleType>
        <xsd:restriction base="dms:DateTime"/>
      </xsd:simpleType>
    </xsd:element>
    <xsd:element name="HeaderSpid" ma:index="11" nillable="true" ma:displayName="HeaderSpid" ma:indexed="true" ma:internalName="HeaderSpid" ma:readOnly="false">
      <xsd:simpleType>
        <xsd:restriction base="dms:Text">
          <xsd:maxLength value="255"/>
        </xsd:restriction>
      </xsd:simpleType>
    </xsd:element>
    <xsd:element name="RimsSpid" ma:index="12" nillable="true" ma:displayName="RimsSpid" ma:indexed="true" ma:internalName="RimsSpid">
      <xsd:simpleType>
        <xsd:restriction base="dms:Text">
          <xsd:maxLength value="255"/>
        </xsd:restriction>
      </xsd:simpleType>
    </xsd:element>
    <xsd:element name="Year" ma:index="13" nillable="true" ma:displayName="Year" ma:default="2021" ma:indexed="true" ma:internalName="Year">
      <xsd:simpleType>
        <xsd:restriction base="dms:Text">
          <xsd:maxLength value="255"/>
        </xsd:restriction>
      </xsd:simpleType>
    </xsd:element>
    <xsd:element name="_dlc_DocIdUrl" ma:index="18"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 ma:index="19" nillable="true" ma:displayName="Document ID Value" ma:description="The value of the document ID assigned to this item." ma:internalName="_dlc_DocId" ma:readOnly="true">
      <xsd:simpleType>
        <xsd:restriction base="dms:Text"/>
      </xsd:simpleType>
    </xsd:element>
    <xsd:element name="DR_x0020_360_x0020_Link" ma:index="21" nillable="true" ma:displayName="DR 360 Link" ma:format="Hyperlink" ma:hidden="true" ma:internalName="DR_x0020_360_x0020_Link"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2" nillable="true" ma:displayName="Persist ID" ma:description="Keep ID on add." ma:hidden="true" ma:internalName="_dlc_DocIdPersistId" ma:readOnly="true">
      <xsd:simpleType>
        <xsd:restriction base="dms:Boolean"/>
      </xsd:simpleType>
    </xsd:element>
    <xsd:element name="Bates_x0020_Beg" ma:index="33" nillable="true" ma:displayName="Bates Beg" ma:internalName="Bates_x0020_Beg">
      <xsd:simpleType>
        <xsd:restriction base="dms:Text">
          <xsd:maxLength value="255"/>
        </xsd:restriction>
      </xsd:simpleType>
    </xsd:element>
    <xsd:element name="Bates_x0020_End" ma:index="34" nillable="true" ma:displayName="Bates End" ma:internalName="Bates_x0020_End">
      <xsd:simpleType>
        <xsd:restriction base="dms:Text">
          <xsd:maxLength value="255"/>
        </xsd:restriction>
      </xsd:simpleType>
    </xsd:element>
    <xsd:element name="Agency" ma:index="35" nillable="true" ma:displayName="Agency" ma:internalName="Agency">
      <xsd:simpleType>
        <xsd:restriction base="dms:Text">
          <xsd:maxLength value="255"/>
        </xsd:restriction>
      </xsd:simpleType>
    </xsd:element>
    <xsd:element name="Acronym" ma:index="36" nillable="true" ma:displayName="Acronym" ma:internalName="Acronym">
      <xsd:simpleType>
        <xsd:restriction base="dms:Text">
          <xsd:maxLength value="255"/>
        </xsd:restriction>
      </xsd:simpleType>
    </xsd:element>
    <xsd:element name="Question" ma:index="38" nillable="true" ma:displayName="Question" ma:internalName="Question">
      <xsd:simpleType>
        <xsd:restriction base="dms:Note"/>
      </xsd:simpleType>
    </xsd:element>
    <xsd:element name="IsBatesProfiled" ma:index="40" nillable="true" ma:displayName="IsBatesProfiled" ma:internalName="IsBatesProfiled">
      <xsd:simpleType>
        <xsd:restriction base="dms:Text">
          <xsd:maxLength value="255"/>
        </xsd:restriction>
      </xsd:simpleType>
    </xsd:element>
    <xsd:element name="SharedWithUsers" ma:index="4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43" nillable="true" ma:displayName="Shared With Details" ma:internalName="SharedWithDetails" ma:readOnly="true">
      <xsd:simpleType>
        <xsd:restriction base="dms:Note">
          <xsd:maxLength value="255"/>
        </xsd:restriction>
      </xsd:simpleType>
    </xsd:element>
    <xsd:element name="Do_x0020_Not_x0020_Produce" ma:index="49" nillable="true" ma:displayName="Do Not Produce" ma:default="Not Applicable" ma:description="This will skip the movement of items into completed doc set on approval as well as cleanup of In progress questions on set complete." ma:format="Dropdown" ma:internalName="Do_x0020_Not_x0020_Produce">
      <xsd:simpleType>
        <xsd:restriction base="dms:Choice">
          <xsd:enumeration value="Not Applicable"/>
          <xsd:enumeration value="Yes"/>
        </xsd:restriction>
      </xsd:simpleType>
    </xsd:element>
  </xsd:schema>
  <xsd:schema xmlns:xsd="http://www.w3.org/2001/XMLSchema" xmlns:xs="http://www.w3.org/2001/XMLSchema" xmlns:dms="http://schemas.microsoft.com/office/2006/documentManagement/types" xmlns:pc="http://schemas.microsoft.com/office/infopath/2007/PartnerControls" targetNamespace="f5667e0a-ecdb-4766-84eb-ebc6e4f78fb7" elementFormDefault="qualified">
    <xsd:import namespace="http://schemas.microsoft.com/office/2006/documentManagement/types"/>
    <xsd:import namespace="http://schemas.microsoft.com/office/infopath/2007/PartnerControls"/>
    <xsd:element name="Question_x0020_Number" ma:index="3" nillable="true" ma:displayName="Question Number" ma:indexed="true" ma:internalName="Question_x0020_Number">
      <xsd:simpleType>
        <xsd:restriction base="dms:Text">
          <xsd:maxLength value="255"/>
        </xsd:restriction>
      </xsd:simpleType>
    </xsd:element>
    <xsd:element name="Document_x0020_Type" ma:index="4" nillable="true" ma:displayName="Document Type" ma:default="Attachment" ma:format="Dropdown" ma:indexed="true" ma:internalName="Document_x0020_Type">
      <xsd:simpleType>
        <xsd:restriction base="dms:Choice">
          <xsd:enumeration value="Answer"/>
          <xsd:enumeration value="Attachment"/>
          <xsd:enumeration value="Declaration"/>
          <xsd:enumeration value="Production Overlay"/>
          <xsd:enumeration value="CPUC Initial Request"/>
          <xsd:enumeration value="DO NOT PRODUCE"/>
          <xsd:enumeration value="Transmittal"/>
          <xsd:enumeration value="Confirmation"/>
        </xsd:restriction>
      </xsd:simpleType>
    </xsd:element>
    <xsd:element name="Witness" ma:index="14" nillable="true" ma:displayName="Witness" ma:indexed="true" ma:internalName="Witness">
      <xsd:simpleType>
        <xsd:restriction base="dms:Text">
          <xsd:maxLength value="255"/>
        </xsd:restriction>
      </xsd:simpleType>
    </xsd:element>
    <xsd:element name="Assignee" ma:index="15" nillable="true" ma:displayName="Assignee" ma:internalName="Assignee">
      <xsd:simpleType>
        <xsd:restriction base="dms:Text">
          <xsd:maxLength value="255"/>
        </xsd:restriction>
      </xsd:simpleType>
    </xsd:element>
    <xsd:element name="Attorney" ma:index="16" nillable="true" ma:displayName="Attorney" ma:internalName="Attorney">
      <xsd:simpleType>
        <xsd:restriction base="dms:Text">
          <xsd:maxLength value="255"/>
        </xsd:restriction>
      </xsd:simpleType>
    </xsd:element>
    <xsd:element name="MediaServiceAutoTags" ma:index="28" nillable="true" ma:displayName="MediaServiceAutoTags" ma:internalName="MediaServiceAutoTags" ma:readOnly="true">
      <xsd:simpleType>
        <xsd:restriction base="dms:Text"/>
      </xsd:simpleType>
    </xsd:element>
    <xsd:element name="MediaServiceOCR" ma:index="29" nillable="true" ma:displayName="MediaServiceOCR" ma:internalName="MediaServiceOCR" ma:readOnly="true">
      <xsd:simpleType>
        <xsd:restriction base="dms:Note">
          <xsd:maxLength value="255"/>
        </xsd:restriction>
      </xsd:simpleType>
    </xsd:element>
    <xsd:element name="Case_x0020_manager_x0020_Text" ma:index="31" nillable="true" ma:displayName="Case manager Text" ma:internalName="Case_x0020_manager_x0020_Text">
      <xsd:simpleType>
        <xsd:restriction base="dms:Text">
          <xsd:maxLength value="255"/>
        </xsd:restriction>
      </xsd:simpleType>
    </xsd:element>
    <xsd:element name="Case_x0020_Analyst_x0020_Text" ma:index="32" nillable="true" ma:displayName="Case Analyst Text" ma:internalName="Case_x0020_Analyst_x0020_Text">
      <xsd:simpleType>
        <xsd:restriction base="dms:Text">
          <xsd:maxLength value="255"/>
        </xsd:restriction>
      </xsd:simpleType>
    </xsd:element>
    <xsd:element name="MediaServiceDateTaken" ma:index="39" nillable="true" ma:displayName="MediaServiceDateTaken" ma:hidden="true" ma:internalName="MediaServiceDateTaken" ma:readOnly="true">
      <xsd:simpleType>
        <xsd:restriction base="dms:Text"/>
      </xsd:simpleType>
    </xsd:element>
    <xsd:element name="MediaServiceLocation" ma:index="41" nillable="true" ma:displayName="Location" ma:internalName="MediaServiceLocation" ma:readOnly="true">
      <xsd:simpleType>
        <xsd:restriction base="dms:Text"/>
      </xsd:simpleType>
    </xsd:element>
    <xsd:element name="MediaServiceGenerationTime" ma:index="44" nillable="true" ma:displayName="MediaServiceGenerationTime" ma:hidden="true" ma:internalName="MediaServiceGenerationTime" ma:readOnly="true">
      <xsd:simpleType>
        <xsd:restriction base="dms:Text"/>
      </xsd:simpleType>
    </xsd:element>
    <xsd:element name="MediaServiceEventHashCode" ma:index="45" nillable="true" ma:displayName="MediaServiceEventHashCode" ma:hidden="true" ma:internalName="MediaServiceEventHashCode" ma:readOnly="true">
      <xsd:simpleType>
        <xsd:restriction base="dms:Text"/>
      </xsd:simpleType>
    </xsd:element>
    <xsd:element name="MediaServiceAutoKeyPoints" ma:index="46" nillable="true" ma:displayName="MediaServiceAutoKeyPoints" ma:hidden="true" ma:internalName="MediaServiceAutoKeyPoints" ma:readOnly="true">
      <xsd:simpleType>
        <xsd:restriction base="dms:Note"/>
      </xsd:simpleType>
    </xsd:element>
    <xsd:element name="MediaServiceKeyPoints" ma:index="47" nillable="true" ma:displayName="KeyPoints" ma:internalName="MediaServiceKeyPoints" ma:readOnly="true">
      <xsd:simpleType>
        <xsd:restriction base="dms:Note">
          <xsd:maxLength value="255"/>
        </xsd:restriction>
      </xsd:simpleType>
    </xsd:element>
    <xsd:element name="IsManualHandling" ma:index="48" nillable="true" ma:displayName="Manual Handling" ma:default="No" ma:format="Dropdown" ma:internalName="IsManualHandling">
      <xsd:simpleType>
        <xsd:restriction base="dms:Choice">
          <xsd:enumeration value="Yes"/>
          <xsd:enumeration value="No"/>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Status" ma:index="17" nillable="true" ma:displayName="Status" ma:format="Dropdown" ma:indexed="true" ma:internalName="_Status">
      <xsd:simpleType>
        <xsd:restriction base="dms:Choice">
          <xsd:enumeration value="(1) New"/>
          <xsd:enumeration value="(2) In Progress"/>
          <xsd:enumeration value="(3) Review"/>
          <xsd:enumeration value="(4) Law Review"/>
          <xsd:enumeration value="(5) Approved For Case Admin"/>
          <xsd:enumeration value="(6) Complete"/>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30"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6" ma:displayName="Content Type"/>
        <xsd:element ref="dc:title" minOccurs="0" maxOccurs="1" ma:index="0"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ma:displayName="Status"/>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Data_x0020_Request_x0020_Set_x0020_Name xmlns="8430d550-c2bd-4ade-ae56-0b82b076c537">OEIS-SCE-22-002 - 03</Data_x0020_Request_x0020_Set_x0020_Name>
    <Response_x0020_Date xmlns="8430d550-c2bd-4ade-ae56-0b82b076c537">2022-03-18T22:24:33+00:00</Response_x0020_Date>
    <Acronym xmlns="8430d550-c2bd-4ade-ae56-0b82b076c537">2022-WMPs</Acronym>
    <RimsSpid xmlns="8430d550-c2bd-4ade-ae56-0b82b076c537">21955</RimsSpid>
    <_Status xmlns="http://schemas.microsoft.com/sharepoint/v3/fields" xsi:nil="true"/>
    <IconOverlay xmlns="http://schemas.microsoft.com/sharepoint/v4" xsi:nil="true"/>
    <Data_x0020_Request_x0020_Set_x0020_Name1 xmlns="8430d550-c2bd-4ade-ae56-0b82b076c537">OEIS-SCE-22-002</Data_x0020_Request_x0020_Set_x0020_Name1>
    <Received_x0020_Date xmlns="8430d550-c2bd-4ade-ae56-0b82b076c537">2022-03-15T07:00:00+00:00</Received_x0020_Date>
    <Year xmlns="8430d550-c2bd-4ade-ae56-0b82b076c537">2021</Year>
    <HeaderSpid xmlns="8430d550-c2bd-4ade-ae56-0b82b076c537">6423</HeaderSpid>
    <Question xmlns="8430d550-c2bd-4ade-ae56-0b82b076c537">Table 12 – Mitigation Initiative Financials:
a. SCE’s reported, territory-wide, projected cycle spend for 2020 is currently reported as $5.9B ($ 5,945,266,714.79) and is inconsistent with historical data on file. The latest historical data on file reports the following amounts for the same period: $4.5B (includes initiative 7.1D) and $4.3B (not including initiative 7.1D). See Attachments 1 and 2 for further information.
i. Please clarify what SCE’s reported cycle spend was for the 2020 reporting year. Additionally, provide the tables, sources, and methods used to produce this figure.
ii. Please specify between territory wide spend and High Threat Fire District (HTFD) spending (CAPEX &amp; OPEX)</Question>
    <Classification xmlns="8430d550-c2bd-4ade-ae56-0b82b076c537">Public</Classification>
    <Proceeding_x0020_Number xmlns="8430d550-c2bd-4ade-ae56-0b82b076c537">2022-WMPs</Proceeding_x0020_Number>
    <Party xmlns="8430d550-c2bd-4ade-ae56-0b82b076c537">Energy Safety</Party>
    <DR_x0020_360_x0020_Link xmlns="8430d550-c2bd-4ade-ae56-0b82b076c537">
      <Url xsi:nil="true"/>
      <Description xsi:nil="true"/>
    </DR_x0020_360_x0020_Link>
    <Agency xmlns="8430d550-c2bd-4ade-ae56-0b82b076c537">Office of Energy Infrastructure Safety (OEIS)</Agency>
    <_dlc_DocId xmlns="8430d550-c2bd-4ade-ae56-0b82b076c537">RCMS365-1419139168-144981</_dlc_DocId>
    <_dlc_DocIdUrl xmlns="8430d550-c2bd-4ade-ae56-0b82b076c537">
      <Url>https://edisonintl.sharepoint.com/teams/rcms365/_layouts/15/DocIdRedir.aspx?ID=RCMS365-1419139168-144981</Url>
      <Description>RCMS365-1419139168-144981</Description>
    </_dlc_DocIdUrl>
    <Witness xmlns="f5667e0a-ecdb-4766-84eb-ebc6e4f78fb7" xsi:nil="true"/>
    <Assignee xmlns="f5667e0a-ecdb-4766-84eb-ebc6e4f78fb7">Ryan Stevenson</Assignee>
    <Question_x0020_Number xmlns="f5667e0a-ecdb-4766-84eb-ebc6e4f78fb7">03</Question_x0020_Number>
    <Attorney xmlns="f5667e0a-ecdb-4766-84eb-ebc6e4f78fb7">Peter Van Mieghem</Attorney>
    <Document_x0020_Type xmlns="f5667e0a-ecdb-4766-84eb-ebc6e4f78fb7">Attachment</Document_x0020_Type>
    <Case_x0020_Analyst_x0020_Text xmlns="f5667e0a-ecdb-4766-84eb-ebc6e4f78fb7" xsi:nil="true"/>
    <IsManualHandling xmlns="f5667e0a-ecdb-4766-84eb-ebc6e4f78fb7">No</IsManualHandling>
    <Bates_x0020_Beg xmlns="8430d550-c2bd-4ade-ae56-0b82b076c537" xsi:nil="true"/>
    <Bates_x0020_End xmlns="8430d550-c2bd-4ade-ae56-0b82b076c537" xsi:nil="true"/>
    <IsBatesProfiled xmlns="8430d550-c2bd-4ade-ae56-0b82b076c537" xsi:nil="true"/>
    <Do_x0020_Not_x0020_Produce xmlns="8430d550-c2bd-4ade-ae56-0b82b076c537">Not Applicable</Do_x0020_Not_x0020_Produce>
    <Case_x0020_manager_x0020_Text xmlns="f5667e0a-ecdb-4766-84eb-ebc6e4f78fb7"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3D86441D-3242-44AF-A511-B153608B477A}"/>
</file>

<file path=customXml/itemProps2.xml><?xml version="1.0" encoding="utf-8"?>
<ds:datastoreItem xmlns:ds="http://schemas.openxmlformats.org/officeDocument/2006/customXml" ds:itemID="{AB4E10D9-E84A-4172-BA1C-9E1D6C73D12F}">
  <ds:schemaRefs>
    <ds:schemaRef ds:uri="http://schemas.microsoft.com/office/infopath/2007/PartnerControls"/>
    <ds:schemaRef ds:uri="http://purl.org/dc/terms/"/>
    <ds:schemaRef ds:uri="http://schemas.microsoft.com/office/2006/documentManagement/types"/>
    <ds:schemaRef ds:uri="http://purl.org/dc/dcmitype/"/>
    <ds:schemaRef ds:uri="http://schemas.openxmlformats.org/package/2006/metadata/core-properties"/>
    <ds:schemaRef ds:uri="http://purl.org/dc/elements/1.1/"/>
    <ds:schemaRef ds:uri="http://schemas.microsoft.com/office/2006/metadata/properties"/>
    <ds:schemaRef ds:uri="8430d550-c2bd-4ade-ae56-0b82b076c537"/>
    <ds:schemaRef ds:uri="http://schemas.microsoft.com/sharepoint/v4"/>
    <ds:schemaRef ds:uri="http://schemas.microsoft.com/sharepoint/v3/fields"/>
    <ds:schemaRef ds:uri="d1269d0e-3d21-492c-95ee-c4f1a377396e"/>
    <ds:schemaRef ds:uri="http://www.w3.org/XML/1998/namespace"/>
  </ds:schemaRefs>
</ds:datastoreItem>
</file>

<file path=customXml/itemProps3.xml><?xml version="1.0" encoding="utf-8"?>
<ds:datastoreItem xmlns:ds="http://schemas.openxmlformats.org/officeDocument/2006/customXml" ds:itemID="{869B369B-E4CE-4547-992C-275EC6206017}">
  <ds:schemaRefs>
    <ds:schemaRef ds:uri="http://schemas.microsoft.com/sharepoint/v3/contenttype/forms"/>
  </ds:schemaRefs>
</ds:datastoreItem>
</file>

<file path=customXml/itemProps4.xml><?xml version="1.0" encoding="utf-8"?>
<ds:datastoreItem xmlns:ds="http://schemas.openxmlformats.org/officeDocument/2006/customXml" ds:itemID="{39FB8954-7B85-4C94-80E3-8759DBEA82C2}">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2020 Op Plan Data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Ryan Stevenson</dc:creator>
  <cp:lastModifiedBy>Masooma Tirmazi</cp:lastModifiedBy>
  <dcterms:created xsi:type="dcterms:W3CDTF">2022-03-17T00:26:40Z</dcterms:created>
  <dcterms:modified xsi:type="dcterms:W3CDTF">2022-03-18T22:34:36Z</dcterms:modified>
  <cp:contentStatus>(6) Complete</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0x010100467F9C8BEA693240B87572EA900F32170056BB0A30A73F3E41B8D140887E196634</vt:lpwstr>
  </property>
  <property fmtid="{D5CDD505-2E9C-101B-9397-08002B2CF9AE}" pid="3" name="_dlc_DocIdItemGuid">
    <vt:lpwstr>d9d3b511-8bdf-457a-9a77-40d1a5a1c69e</vt:lpwstr>
  </property>
  <property fmtid="{D5CDD505-2E9C-101B-9397-08002B2CF9AE}" pid="4" name="_docset_NoMedatataSyncRequired">
    <vt:lpwstr>False</vt:lpwstr>
  </property>
  <property fmtid="{D5CDD505-2E9C-101B-9397-08002B2CF9AE}" pid="5" name="Review Status">
    <vt:lpwstr>https://edisonintl.sharepoint.com/teams/rcms365/Lists/Data Request Review Tasks/Review%20Task%20View.aspx?QuestionDocID=144677  , Completed</vt:lpwstr>
  </property>
  <property fmtid="{D5CDD505-2E9C-101B-9397-08002B2CF9AE}" pid="6" name="MarkedForDeletion">
    <vt:bool>false</vt:bool>
  </property>
  <property fmtid="{D5CDD505-2E9C-101B-9397-08002B2CF9AE}" pid="7" name="Reassignment">
    <vt:lpwstr>, </vt:lpwstr>
  </property>
  <property fmtid="{D5CDD505-2E9C-101B-9397-08002B2CF9AE}" pid="8" name="Start Security WF">
    <vt:lpwstr>, </vt:lpwstr>
  </property>
  <property fmtid="{D5CDD505-2E9C-101B-9397-08002B2CF9AE}" pid="10" name="Data Request Set Name1">
    <vt:lpwstr>OEIS-SCE-22-002</vt:lpwstr>
  </property>
  <property fmtid="{D5CDD505-2E9C-101B-9397-08002B2CF9AE}" pid="11" name="DeletedBy">
    <vt:lpwstr/>
  </property>
  <property fmtid="{D5CDD505-2E9C-101B-9397-08002B2CF9AE}" pid="12" name="Test WF">
    <vt:lpwstr>, </vt:lpwstr>
  </property>
  <property fmtid="{D5CDD505-2E9C-101B-9397-08002B2CF9AE}" pid="13" name="Manual Handling">
    <vt:lpwstr>, </vt:lpwstr>
  </property>
  <property fmtid="{D5CDD505-2E9C-101B-9397-08002B2CF9AE}" pid="14" name="Document Review Status">
    <vt:lpwstr>Pending for Case Admin</vt:lpwstr>
  </property>
  <property fmtid="{D5CDD505-2E9C-101B-9397-08002B2CF9AE}" pid="15" name="Modified Date">
    <vt:filetime>2022-03-18T07:00:00Z</vt:filetime>
  </property>
</Properties>
</file>